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9" activeTab="1"/>
  </bookViews>
  <sheets>
    <sheet name="Microbe " sheetId="1" r:id="rId1"/>
    <sheet name="Poussin " sheetId="2" r:id="rId2"/>
    <sheet name="Benjamin G" sheetId="3" r:id="rId3"/>
    <sheet name="Benjamin F" sheetId="4" r:id="rId4"/>
    <sheet name="Général" sheetId="5" r:id="rId5"/>
  </sheets>
  <definedNames/>
  <calcPr fullCalcOnLoad="1"/>
</workbook>
</file>

<file path=xl/sharedStrings.xml><?xml version="1.0" encoding="utf-8"?>
<sst xmlns="http://schemas.openxmlformats.org/spreadsheetml/2006/main" count="627" uniqueCount="157">
  <si>
    <t>Nom</t>
  </si>
  <si>
    <t>Prénom</t>
  </si>
  <si>
    <t>Année</t>
  </si>
  <si>
    <t>Catégorie</t>
  </si>
  <si>
    <t>Club</t>
  </si>
  <si>
    <t>Difficulté</t>
  </si>
  <si>
    <t>Vitesse</t>
  </si>
  <si>
    <t>POINTS</t>
  </si>
  <si>
    <t>Qualif</t>
  </si>
  <si>
    <t>Finales</t>
  </si>
  <si>
    <t>TOTAL</t>
  </si>
  <si>
    <t>Coeff</t>
  </si>
  <si>
    <t>FINALE</t>
  </si>
  <si>
    <t>Villeneuve</t>
  </si>
  <si>
    <t>Taïs</t>
  </si>
  <si>
    <t>Microbe F</t>
  </si>
  <si>
    <t>APEM</t>
  </si>
  <si>
    <t>Joachim</t>
  </si>
  <si>
    <t>Microbe H</t>
  </si>
  <si>
    <t>Brunelle</t>
  </si>
  <si>
    <t>Malia</t>
  </si>
  <si>
    <t>GEM</t>
  </si>
  <si>
    <t>Da Silva</t>
  </si>
  <si>
    <t>Timéo</t>
  </si>
  <si>
    <t>Lenfant Scodellaro</t>
  </si>
  <si>
    <t xml:space="preserve">Cyprien </t>
  </si>
  <si>
    <t>Michaud</t>
  </si>
  <si>
    <t>Titouan</t>
  </si>
  <si>
    <t>ALMA</t>
  </si>
  <si>
    <t>Boissonneau</t>
  </si>
  <si>
    <t>Lucas</t>
  </si>
  <si>
    <t>Lacroix</t>
  </si>
  <si>
    <t>Justine</t>
  </si>
  <si>
    <t xml:space="preserve">Audoin </t>
  </si>
  <si>
    <t>Joséphine</t>
  </si>
  <si>
    <t>ALB</t>
  </si>
  <si>
    <t>Marc</t>
  </si>
  <si>
    <t xml:space="preserve">Hadj Boaza </t>
  </si>
  <si>
    <t>Jeanne</t>
  </si>
  <si>
    <t>Boisseau</t>
  </si>
  <si>
    <t>Sasha</t>
  </si>
  <si>
    <t>Angele</t>
  </si>
  <si>
    <t>Maguer</t>
  </si>
  <si>
    <t>Anaelle</t>
  </si>
  <si>
    <t>Audoin</t>
  </si>
  <si>
    <t>Achille</t>
  </si>
  <si>
    <t>Granchere</t>
  </si>
  <si>
    <t>Tiphaine</t>
  </si>
  <si>
    <t>Pierre</t>
  </si>
  <si>
    <t>Edgar</t>
  </si>
  <si>
    <t>Collin Penichon</t>
  </si>
  <si>
    <t>Mathis</t>
  </si>
  <si>
    <t>Neuman</t>
  </si>
  <si>
    <t>Tyan</t>
  </si>
  <si>
    <t>Mini</t>
  </si>
  <si>
    <t>Maxi</t>
  </si>
  <si>
    <t>Pas réalisé</t>
  </si>
  <si>
    <t>Colle</t>
  </si>
  <si>
    <t>Joachym</t>
  </si>
  <si>
    <t>Poussin H</t>
  </si>
  <si>
    <t>Hamon</t>
  </si>
  <si>
    <t>Adèle</t>
  </si>
  <si>
    <t>Poussin F</t>
  </si>
  <si>
    <t>Destor</t>
  </si>
  <si>
    <t>Arthur</t>
  </si>
  <si>
    <t>GRAVITE+</t>
  </si>
  <si>
    <t>Trichard</t>
  </si>
  <si>
    <t>Léonie</t>
  </si>
  <si>
    <t>Guérin</t>
  </si>
  <si>
    <t>Maxence</t>
  </si>
  <si>
    <t>Lege-Boudaud</t>
  </si>
  <si>
    <t>Garance</t>
  </si>
  <si>
    <t>Sinic</t>
  </si>
  <si>
    <t>Eolia</t>
  </si>
  <si>
    <t xml:space="preserve">Fisher </t>
  </si>
  <si>
    <t>Enola</t>
  </si>
  <si>
    <t>Chardon</t>
  </si>
  <si>
    <t>Quentin</t>
  </si>
  <si>
    <t>Papinot</t>
  </si>
  <si>
    <t>Lise</t>
  </si>
  <si>
    <t>Feuillet</t>
  </si>
  <si>
    <t>Océane</t>
  </si>
  <si>
    <t>Rahoul</t>
  </si>
  <si>
    <t>Emma</t>
  </si>
  <si>
    <t>Lautour</t>
  </si>
  <si>
    <t>Hadj Boaza</t>
  </si>
  <si>
    <t>Lilas</t>
  </si>
  <si>
    <t>Touze Buord</t>
  </si>
  <si>
    <t>Ulysse</t>
  </si>
  <si>
    <t>Violet</t>
  </si>
  <si>
    <t>Lilou</t>
  </si>
  <si>
    <t>Bretignol</t>
  </si>
  <si>
    <t>Teixido</t>
  </si>
  <si>
    <t>Morgane</t>
  </si>
  <si>
    <t>Alice</t>
  </si>
  <si>
    <t>Yseure</t>
  </si>
  <si>
    <t>Ferron</t>
  </si>
  <si>
    <t>Léa</t>
  </si>
  <si>
    <t>Papin</t>
  </si>
  <si>
    <t>Tristan</t>
  </si>
  <si>
    <t>Gary</t>
  </si>
  <si>
    <t>Marion</t>
  </si>
  <si>
    <t>Thuilliez</t>
  </si>
  <si>
    <t>Juliette</t>
  </si>
  <si>
    <t>Hervaud</t>
  </si>
  <si>
    <t>Simon</t>
  </si>
  <si>
    <t>Benjamin G</t>
  </si>
  <si>
    <t>Mittard</t>
  </si>
  <si>
    <t>Hugo</t>
  </si>
  <si>
    <t>Marot</t>
  </si>
  <si>
    <t>Emile</t>
  </si>
  <si>
    <t>Devaine</t>
  </si>
  <si>
    <t>Charon</t>
  </si>
  <si>
    <t>Gabriel</t>
  </si>
  <si>
    <t>Bruxelle</t>
  </si>
  <si>
    <t>Macéo</t>
  </si>
  <si>
    <t>murphy</t>
  </si>
  <si>
    <t>william</t>
  </si>
  <si>
    <t>GRAVITE</t>
  </si>
  <si>
    <t>Laine</t>
  </si>
  <si>
    <t>Axel</t>
  </si>
  <si>
    <t>Allaire</t>
  </si>
  <si>
    <t>Nathan</t>
  </si>
  <si>
    <t>CAF ANGOUMOIS</t>
  </si>
  <si>
    <t>Royer</t>
  </si>
  <si>
    <t>Robin</t>
  </si>
  <si>
    <t>Minault</t>
  </si>
  <si>
    <t>Yoann</t>
  </si>
  <si>
    <t>Bedin</t>
  </si>
  <si>
    <t>Kévin</t>
  </si>
  <si>
    <t>Théo</t>
  </si>
  <si>
    <t>Perennes</t>
  </si>
  <si>
    <t>Carlo</t>
  </si>
  <si>
    <t>Manon</t>
  </si>
  <si>
    <t>Benjamin F</t>
  </si>
  <si>
    <t>Joguet</t>
  </si>
  <si>
    <t>Jessie</t>
  </si>
  <si>
    <t>Alleau</t>
  </si>
  <si>
    <t>Eugénie</t>
  </si>
  <si>
    <t>Arrivé</t>
  </si>
  <si>
    <t>Estelle</t>
  </si>
  <si>
    <t>Goncalves</t>
  </si>
  <si>
    <t>Sorignet</t>
  </si>
  <si>
    <t>Naelys</t>
  </si>
  <si>
    <t>Rocher</t>
  </si>
  <si>
    <t>Barillot</t>
  </si>
  <si>
    <t>Angélique</t>
  </si>
  <si>
    <t>Nerrière</t>
  </si>
  <si>
    <t>Clara</t>
  </si>
  <si>
    <t>Bugard</t>
  </si>
  <si>
    <t>Maylis</t>
  </si>
  <si>
    <t>Qualifs</t>
  </si>
  <si>
    <t>Poussin G</t>
  </si>
  <si>
    <t>Microbe G</t>
  </si>
  <si>
    <t>Murphy</t>
  </si>
  <si>
    <t>Delage</t>
  </si>
  <si>
    <t>Jarry Augereau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</si>
</sst>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:ss.0;@"/>
    <numFmt numFmtId="166" formatCode="[hh]:mm:ss.00"/>
    <numFmt numFmtId="167" formatCode="mm:ss.00"/>
    <numFmt numFmtId="168" formatCode="0.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9" fillId="17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6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6" borderId="10" xfId="0" applyNumberFormat="1" applyFont="1" applyFill="1" applyBorder="1" applyAlignment="1">
      <alignment horizontal="center" vertical="center"/>
    </xf>
    <xf numFmtId="1" fontId="20" fillId="6" borderId="11" xfId="0" applyNumberFormat="1" applyFont="1" applyFill="1" applyBorder="1" applyAlignment="1">
      <alignment horizontal="center" vertical="center"/>
    </xf>
    <xf numFmtId="1" fontId="19" fillId="6" borderId="11" xfId="0" applyNumberFormat="1" applyFont="1" applyFill="1" applyBorder="1" applyAlignment="1">
      <alignment horizontal="center" vertical="center"/>
    </xf>
    <xf numFmtId="3" fontId="19" fillId="6" borderId="12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3" fontId="19" fillId="6" borderId="15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19" fillId="6" borderId="14" xfId="0" applyNumberFormat="1" applyFont="1" applyFill="1" applyBorder="1" applyAlignment="1">
      <alignment horizontal="center" vertical="center"/>
    </xf>
    <xf numFmtId="164" fontId="19" fillId="6" borderId="15" xfId="0" applyNumberFormat="1" applyFont="1" applyFill="1" applyBorder="1" applyAlignment="1">
      <alignment horizontal="center" vertical="center"/>
    </xf>
    <xf numFmtId="3" fontId="19" fillId="6" borderId="13" xfId="0" applyNumberFormat="1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19" fillId="6" borderId="20" xfId="0" applyNumberFormat="1" applyFont="1" applyFill="1" applyBorder="1" applyAlignment="1">
      <alignment horizontal="center" vertical="center"/>
    </xf>
    <xf numFmtId="1" fontId="18" fillId="6" borderId="18" xfId="0" applyNumberFormat="1" applyFont="1" applyFill="1" applyBorder="1" applyAlignment="1">
      <alignment horizontal="center" vertical="center"/>
    </xf>
    <xf numFmtId="1" fontId="19" fillId="6" borderId="18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3" fontId="19" fillId="6" borderId="19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19" fillId="6" borderId="18" xfId="0" applyNumberFormat="1" applyFont="1" applyFill="1" applyBorder="1" applyAlignment="1">
      <alignment horizontal="center" vertical="center"/>
    </xf>
    <xf numFmtId="164" fontId="19" fillId="6" borderId="19" xfId="0" applyNumberFormat="1" applyFont="1" applyFill="1" applyBorder="1" applyAlignment="1">
      <alignment horizontal="center" vertical="center"/>
    </xf>
    <xf numFmtId="3" fontId="19" fillId="6" borderId="17" xfId="0" applyNumberFormat="1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" fontId="19" fillId="6" borderId="26" xfId="0" applyNumberFormat="1" applyFont="1" applyFill="1" applyBorder="1" applyAlignment="1">
      <alignment horizontal="center" vertical="center"/>
    </xf>
    <xf numFmtId="1" fontId="18" fillId="6" borderId="24" xfId="0" applyNumberFormat="1" applyFont="1" applyFill="1" applyBorder="1" applyAlignment="1">
      <alignment horizontal="center" vertical="center"/>
    </xf>
    <xf numFmtId="1" fontId="19" fillId="6" borderId="24" xfId="0" applyNumberFormat="1" applyFont="1" applyFill="1" applyBorder="1" applyAlignment="1">
      <alignment horizontal="center" vertical="center"/>
    </xf>
    <xf numFmtId="3" fontId="19" fillId="6" borderId="25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19" fillId="6" borderId="24" xfId="0" applyNumberFormat="1" applyFont="1" applyFill="1" applyBorder="1" applyAlignment="1">
      <alignment horizontal="center" vertical="center"/>
    </xf>
    <xf numFmtId="164" fontId="19" fillId="6" borderId="25" xfId="0" applyNumberFormat="1" applyFont="1" applyFill="1" applyBorder="1" applyAlignment="1">
      <alignment horizontal="center" vertical="center"/>
    </xf>
    <xf numFmtId="3" fontId="19" fillId="6" borderId="23" xfId="0" applyNumberFormat="1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1" fontId="20" fillId="0" borderId="28" xfId="0" applyNumberFormat="1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3" fontId="19" fillId="6" borderId="29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3" fontId="19" fillId="6" borderId="30" xfId="0" applyNumberFormat="1" applyFont="1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3" fontId="19" fillId="6" borderId="31" xfId="0" applyNumberFormat="1" applyFont="1" applyFill="1" applyBorder="1" applyAlignment="1">
      <alignment horizontal="center" vertical="center"/>
    </xf>
    <xf numFmtId="167" fontId="0" fillId="0" borderId="26" xfId="0" applyNumberFormat="1" applyFont="1" applyFill="1" applyBorder="1" applyAlignment="1">
      <alignment horizontal="center" vertical="center"/>
    </xf>
    <xf numFmtId="167" fontId="0" fillId="0" borderId="2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19" fillId="6" borderId="26" xfId="0" applyNumberFormat="1" applyFont="1" applyFill="1" applyBorder="1" applyAlignment="1">
      <alignment horizontal="center" vertical="center"/>
    </xf>
    <xf numFmtId="167" fontId="19" fillId="6" borderId="25" xfId="0" applyNumberFormat="1" applyFont="1" applyFill="1" applyBorder="1" applyAlignment="1">
      <alignment horizontal="center" vertical="center"/>
    </xf>
    <xf numFmtId="165" fontId="22" fillId="0" borderId="32" xfId="0" applyNumberFormat="1" applyFont="1" applyFill="1" applyBorder="1" applyAlignment="1">
      <alignment horizontal="center" vertical="center"/>
    </xf>
    <xf numFmtId="1" fontId="19" fillId="6" borderId="16" xfId="0" applyNumberFormat="1" applyFont="1" applyFill="1" applyBorder="1" applyAlignment="1">
      <alignment horizontal="center" vertical="center"/>
    </xf>
    <xf numFmtId="1" fontId="18" fillId="6" borderId="14" xfId="0" applyNumberFormat="1" applyFont="1" applyFill="1" applyBorder="1" applyAlignment="1">
      <alignment horizontal="center" vertical="center"/>
    </xf>
    <xf numFmtId="1" fontId="19" fillId="6" borderId="14" xfId="0" applyNumberFormat="1" applyFont="1" applyFill="1" applyBorder="1" applyAlignment="1">
      <alignment horizontal="center" vertical="center"/>
    </xf>
    <xf numFmtId="3" fontId="19" fillId="6" borderId="12" xfId="0" applyNumberFormat="1" applyFont="1" applyFill="1" applyBorder="1" applyAlignment="1">
      <alignment horizontal="center" vertical="center" wrapText="1"/>
    </xf>
    <xf numFmtId="3" fontId="19" fillId="6" borderId="33" xfId="0" applyNumberFormat="1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1" fontId="19" fillId="6" borderId="34" xfId="0" applyNumberFormat="1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3" fontId="19" fillId="6" borderId="27" xfId="0" applyNumberFormat="1" applyFont="1" applyFill="1" applyBorder="1" applyAlignment="1">
      <alignment horizontal="center" vertical="center"/>
    </xf>
    <xf numFmtId="164" fontId="19" fillId="6" borderId="29" xfId="0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166" fontId="0" fillId="0" borderId="33" xfId="0" applyNumberFormat="1" applyFont="1" applyBorder="1" applyAlignment="1">
      <alignment horizontal="center" vertical="center"/>
    </xf>
    <xf numFmtId="1" fontId="19" fillId="6" borderId="34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9" fillId="0" borderId="19" xfId="0" applyNumberFormat="1" applyFont="1" applyFill="1" applyBorder="1" applyAlignment="1">
      <alignment horizontal="center" vertical="center"/>
    </xf>
    <xf numFmtId="165" fontId="19" fillId="0" borderId="18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66" fontId="0" fillId="0" borderId="35" xfId="0" applyNumberFormat="1" applyFont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25" xfId="0" applyNumberFormat="1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2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A34"/>
  <sheetViews>
    <sheetView zoomScalePageLayoutView="0" workbookViewId="0" topLeftCell="A1">
      <pane xSplit="6" ySplit="2" topLeftCell="BT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A2"/>
    </sheetView>
  </sheetViews>
  <sheetFormatPr defaultColWidth="11.57421875" defaultRowHeight="16.5" customHeight="1"/>
  <cols>
    <col min="1" max="1" width="18.140625" style="1" bestFit="1" customWidth="1"/>
    <col min="2" max="2" width="9.28125" style="1" bestFit="1" customWidth="1"/>
    <col min="3" max="3" width="9.7109375" style="1" customWidth="1"/>
    <col min="4" max="4" width="10.7109375" style="1" customWidth="1"/>
    <col min="5" max="5" width="10.140625" style="1" bestFit="1" customWidth="1"/>
    <col min="6" max="6" width="0" style="2" hidden="1" customWidth="1"/>
    <col min="7" max="7" width="0" style="3" hidden="1" customWidth="1"/>
    <col min="8" max="8" width="0" style="2" hidden="1" customWidth="1"/>
    <col min="9" max="9" width="0" style="3" hidden="1" customWidth="1"/>
    <col min="10" max="10" width="0" style="2" hidden="1" customWidth="1"/>
    <col min="11" max="11" width="0" style="3" hidden="1" customWidth="1"/>
    <col min="12" max="12" width="0" style="2" hidden="1" customWidth="1"/>
    <col min="13" max="13" width="0" style="3" hidden="1" customWidth="1"/>
    <col min="14" max="14" width="0" style="2" hidden="1" customWidth="1"/>
    <col min="15" max="15" width="0" style="3" hidden="1" customWidth="1"/>
    <col min="16" max="16" width="0" style="2" hidden="1" customWidth="1"/>
    <col min="17" max="17" width="0" style="3" hidden="1" customWidth="1"/>
    <col min="18" max="18" width="0" style="2" hidden="1" customWidth="1"/>
    <col min="19" max="19" width="0" style="3" hidden="1" customWidth="1"/>
    <col min="20" max="20" width="0" style="2" hidden="1" customWidth="1"/>
    <col min="21" max="21" width="0" style="3" hidden="1" customWidth="1"/>
    <col min="22" max="22" width="0" style="2" hidden="1" customWidth="1"/>
    <col min="23" max="23" width="0" style="3" hidden="1" customWidth="1"/>
    <col min="24" max="24" width="0" style="2" hidden="1" customWidth="1"/>
    <col min="25" max="25" width="0" style="3" hidden="1" customWidth="1"/>
    <col min="26" max="26" width="0" style="2" hidden="1" customWidth="1"/>
    <col min="27" max="27" width="0" style="3" hidden="1" customWidth="1"/>
    <col min="28" max="28" width="0" style="2" hidden="1" customWidth="1"/>
    <col min="29" max="29" width="0" style="3" hidden="1" customWidth="1"/>
    <col min="30" max="30" width="0" style="2" hidden="1" customWidth="1"/>
    <col min="31" max="31" width="0" style="3" hidden="1" customWidth="1"/>
    <col min="32" max="32" width="0" style="2" hidden="1" customWidth="1"/>
    <col min="33" max="33" width="0" style="3" hidden="1" customWidth="1"/>
    <col min="34" max="34" width="0" style="2" hidden="1" customWidth="1"/>
    <col min="35" max="35" width="0" style="3" hidden="1" customWidth="1"/>
    <col min="36" max="36" width="0" style="2" hidden="1" customWidth="1"/>
    <col min="37" max="37" width="0" style="3" hidden="1" customWidth="1"/>
    <col min="38" max="38" width="0" style="2" hidden="1" customWidth="1"/>
    <col min="39" max="39" width="0" style="3" hidden="1" customWidth="1"/>
    <col min="40" max="40" width="0" style="2" hidden="1" customWidth="1"/>
    <col min="41" max="41" width="0" style="3" hidden="1" customWidth="1"/>
    <col min="42" max="42" width="0" style="2" hidden="1" customWidth="1"/>
    <col min="43" max="43" width="0" style="3" hidden="1" customWidth="1"/>
    <col min="44" max="44" width="0" style="2" hidden="1" customWidth="1"/>
    <col min="45" max="45" width="0" style="3" hidden="1" customWidth="1"/>
    <col min="46" max="46" width="0" style="2" hidden="1" customWidth="1"/>
    <col min="47" max="47" width="0" style="3" hidden="1" customWidth="1"/>
    <col min="48" max="48" width="0" style="2" hidden="1" customWidth="1"/>
    <col min="49" max="49" width="0" style="3" hidden="1" customWidth="1"/>
    <col min="50" max="50" width="0" style="2" hidden="1" customWidth="1"/>
    <col min="51" max="51" width="0" style="3" hidden="1" customWidth="1"/>
    <col min="52" max="52" width="0" style="2" hidden="1" customWidth="1"/>
    <col min="53" max="53" width="0" style="3" hidden="1" customWidth="1"/>
    <col min="54" max="54" width="0" style="2" hidden="1" customWidth="1"/>
    <col min="55" max="55" width="0" style="3" hidden="1" customWidth="1"/>
    <col min="56" max="56" width="0" style="2" hidden="1" customWidth="1"/>
    <col min="57" max="57" width="0" style="3" hidden="1" customWidth="1"/>
    <col min="58" max="58" width="0" style="2" hidden="1" customWidth="1"/>
    <col min="59" max="59" width="0" style="3" hidden="1" customWidth="1"/>
    <col min="60" max="60" width="0" style="2" hidden="1" customWidth="1"/>
    <col min="61" max="61" width="0" style="3" hidden="1" customWidth="1"/>
    <col min="62" max="62" width="0" style="2" hidden="1" customWidth="1"/>
    <col min="63" max="63" width="0" style="3" hidden="1" customWidth="1"/>
    <col min="64" max="64" width="0" style="2" hidden="1" customWidth="1"/>
    <col min="65" max="65" width="0" style="3" hidden="1" customWidth="1"/>
    <col min="66" max="66" width="0" style="2" hidden="1" customWidth="1"/>
    <col min="67" max="67" width="0" style="3" hidden="1" customWidth="1"/>
    <col min="68" max="68" width="0" style="2" hidden="1" customWidth="1"/>
    <col min="69" max="69" width="0" style="3" hidden="1" customWidth="1"/>
    <col min="70" max="70" width="0" style="2" hidden="1" customWidth="1"/>
    <col min="71" max="71" width="0" style="3" hidden="1" customWidth="1"/>
    <col min="72" max="72" width="11.00390625" style="4" customWidth="1"/>
    <col min="73" max="73" width="10.57421875" style="1" customWidth="1"/>
    <col min="74" max="74" width="10.28125" style="1" customWidth="1"/>
    <col min="75" max="75" width="9.7109375" style="1" customWidth="1"/>
    <col min="76" max="76" width="8.57421875" style="5" customWidth="1"/>
    <col min="77" max="77" width="10.57421875" style="4" customWidth="1"/>
    <col min="78" max="79" width="7.7109375" style="1" customWidth="1"/>
    <col min="80" max="255" width="11.57421875" style="1" customWidth="1"/>
  </cols>
  <sheetData>
    <row r="1" spans="1:79" s="6" customFormat="1" ht="16.5" customHeight="1">
      <c r="A1" s="80" t="s">
        <v>0</v>
      </c>
      <c r="B1" s="81" t="s">
        <v>1</v>
      </c>
      <c r="C1" s="81" t="s">
        <v>2</v>
      </c>
      <c r="D1" s="81" t="s">
        <v>3</v>
      </c>
      <c r="E1" s="82" t="s">
        <v>4</v>
      </c>
      <c r="F1" s="83" t="s">
        <v>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4" t="s">
        <v>6</v>
      </c>
      <c r="BV1" s="84"/>
      <c r="BW1" s="84"/>
      <c r="BX1" s="84"/>
      <c r="BY1" s="85" t="s">
        <v>7</v>
      </c>
      <c r="BZ1" s="86" t="s">
        <v>8</v>
      </c>
      <c r="CA1" s="86" t="s">
        <v>9</v>
      </c>
    </row>
    <row r="2" spans="1:79" s="6" customFormat="1" ht="43.5" customHeight="1">
      <c r="A2" s="80"/>
      <c r="B2" s="81"/>
      <c r="C2" s="81"/>
      <c r="D2" s="81"/>
      <c r="E2" s="82"/>
      <c r="F2" s="7">
        <v>1</v>
      </c>
      <c r="G2" s="8">
        <v>1000</v>
      </c>
      <c r="H2" s="9">
        <v>2</v>
      </c>
      <c r="I2" s="8">
        <v>1000</v>
      </c>
      <c r="J2" s="9">
        <v>3</v>
      </c>
      <c r="K2" s="8">
        <v>1000</v>
      </c>
      <c r="L2" s="9">
        <v>4</v>
      </c>
      <c r="M2" s="8">
        <v>1000</v>
      </c>
      <c r="N2" s="9">
        <v>5</v>
      </c>
      <c r="O2" s="8">
        <v>1000</v>
      </c>
      <c r="P2" s="9">
        <v>6</v>
      </c>
      <c r="Q2" s="8">
        <v>1000</v>
      </c>
      <c r="R2" s="9">
        <v>7</v>
      </c>
      <c r="S2" s="8">
        <v>1000</v>
      </c>
      <c r="T2" s="9">
        <v>8</v>
      </c>
      <c r="U2" s="8">
        <v>1000</v>
      </c>
      <c r="V2" s="9">
        <v>9</v>
      </c>
      <c r="W2" s="8">
        <v>1000</v>
      </c>
      <c r="X2" s="9">
        <v>10</v>
      </c>
      <c r="Y2" s="8">
        <v>1000</v>
      </c>
      <c r="Z2" s="9">
        <v>11</v>
      </c>
      <c r="AA2" s="8">
        <v>1000</v>
      </c>
      <c r="AB2" s="9">
        <v>12</v>
      </c>
      <c r="AC2" s="8">
        <v>1000</v>
      </c>
      <c r="AD2" s="9">
        <v>13</v>
      </c>
      <c r="AE2" s="8">
        <v>1000</v>
      </c>
      <c r="AF2" s="9">
        <v>14</v>
      </c>
      <c r="AG2" s="8">
        <v>1000</v>
      </c>
      <c r="AH2" s="9">
        <v>15</v>
      </c>
      <c r="AI2" s="8">
        <v>1000</v>
      </c>
      <c r="AJ2" s="9">
        <v>16</v>
      </c>
      <c r="AK2" s="8">
        <v>1000</v>
      </c>
      <c r="AL2" s="9">
        <v>17</v>
      </c>
      <c r="AM2" s="8">
        <v>1000</v>
      </c>
      <c r="AN2" s="9">
        <v>18</v>
      </c>
      <c r="AO2" s="8">
        <v>1000</v>
      </c>
      <c r="AP2" s="9">
        <v>19</v>
      </c>
      <c r="AQ2" s="8">
        <v>1000</v>
      </c>
      <c r="AR2" s="9">
        <v>20</v>
      </c>
      <c r="AS2" s="8">
        <v>1000</v>
      </c>
      <c r="AT2" s="9">
        <v>21</v>
      </c>
      <c r="AU2" s="8">
        <v>1000</v>
      </c>
      <c r="AV2" s="9">
        <v>22</v>
      </c>
      <c r="AW2" s="8">
        <v>1000</v>
      </c>
      <c r="AX2" s="9">
        <v>23</v>
      </c>
      <c r="AY2" s="8">
        <v>1000</v>
      </c>
      <c r="AZ2" s="9">
        <v>24</v>
      </c>
      <c r="BA2" s="8">
        <v>1000</v>
      </c>
      <c r="BB2" s="9">
        <v>25</v>
      </c>
      <c r="BC2" s="8">
        <v>1000</v>
      </c>
      <c r="BD2" s="9">
        <v>26</v>
      </c>
      <c r="BE2" s="8">
        <v>1000</v>
      </c>
      <c r="BF2" s="9">
        <v>27</v>
      </c>
      <c r="BG2" s="8">
        <v>1000</v>
      </c>
      <c r="BH2" s="9">
        <v>28</v>
      </c>
      <c r="BI2" s="8">
        <v>1000</v>
      </c>
      <c r="BJ2" s="9">
        <v>29</v>
      </c>
      <c r="BK2" s="8">
        <v>1000</v>
      </c>
      <c r="BL2" s="9">
        <v>30</v>
      </c>
      <c r="BM2" s="8">
        <v>1000</v>
      </c>
      <c r="BN2" s="9">
        <v>31</v>
      </c>
      <c r="BO2" s="8">
        <v>1000</v>
      </c>
      <c r="BP2" s="9">
        <v>32</v>
      </c>
      <c r="BQ2" s="8">
        <v>1000</v>
      </c>
      <c r="BR2" s="9">
        <v>33</v>
      </c>
      <c r="BS2" s="8">
        <v>1000</v>
      </c>
      <c r="BT2" s="10" t="s">
        <v>10</v>
      </c>
      <c r="BU2" s="11">
        <v>1</v>
      </c>
      <c r="BV2" s="12">
        <v>2</v>
      </c>
      <c r="BW2" s="12" t="s">
        <v>10</v>
      </c>
      <c r="BX2" s="13" t="s">
        <v>11</v>
      </c>
      <c r="BY2" s="85"/>
      <c r="BZ2" s="86"/>
      <c r="CA2" s="86" t="s">
        <v>12</v>
      </c>
    </row>
    <row r="3" spans="1:79" ht="16.5" customHeight="1">
      <c r="A3" s="14" t="s">
        <v>13</v>
      </c>
      <c r="B3" s="15" t="s">
        <v>14</v>
      </c>
      <c r="C3" s="15">
        <v>2007</v>
      </c>
      <c r="D3" s="15" t="s">
        <v>15</v>
      </c>
      <c r="E3" s="16" t="s">
        <v>16</v>
      </c>
      <c r="F3" s="17">
        <v>0</v>
      </c>
      <c r="G3" s="18">
        <f aca="true" t="shared" si="0" ref="G3:G21">IF(F3=1,$G$22,0)</f>
        <v>0</v>
      </c>
      <c r="H3" s="19">
        <v>0</v>
      </c>
      <c r="I3" s="18">
        <f aca="true" t="shared" si="1" ref="I3:I21">IF(H3=1,$I$22,0)</f>
        <v>0</v>
      </c>
      <c r="J3" s="19">
        <v>0</v>
      </c>
      <c r="K3" s="18">
        <f aca="true" t="shared" si="2" ref="K3:K21">IF(J3=1,$K$22,0)</f>
        <v>0</v>
      </c>
      <c r="L3" s="19">
        <v>0</v>
      </c>
      <c r="M3" s="18">
        <f aca="true" t="shared" si="3" ref="M3:M21">IF(L3=1,$M$22,0)</f>
        <v>0</v>
      </c>
      <c r="N3" s="19">
        <v>0</v>
      </c>
      <c r="O3" s="18">
        <f aca="true" t="shared" si="4" ref="O3:O21">IF(N3=1,$O$22,0)</f>
        <v>0</v>
      </c>
      <c r="P3" s="19">
        <v>0</v>
      </c>
      <c r="Q3" s="18">
        <f aca="true" t="shared" si="5" ref="Q3:Q21">IF(P3=1,$Q$22,0)</f>
        <v>0</v>
      </c>
      <c r="R3" s="19">
        <v>0</v>
      </c>
      <c r="S3" s="18">
        <f aca="true" t="shared" si="6" ref="S3:S21">IF(R3=1,$S$22,0)</f>
        <v>0</v>
      </c>
      <c r="T3" s="19">
        <v>1</v>
      </c>
      <c r="U3" s="18">
        <f aca="true" t="shared" si="7" ref="U3:U21">IF(T3=1,$U$22,0)</f>
        <v>111.11111111111111</v>
      </c>
      <c r="V3" s="19">
        <v>1</v>
      </c>
      <c r="W3" s="18">
        <f aca="true" t="shared" si="8" ref="W3:W21">IF(V3=1,$W$22,0)</f>
        <v>100</v>
      </c>
      <c r="X3" s="19">
        <v>1</v>
      </c>
      <c r="Y3" s="18">
        <f aca="true" t="shared" si="9" ref="Y3:Y21">IF(X3=1,$Y$22,0)</f>
        <v>166.66666666666666</v>
      </c>
      <c r="Z3" s="19">
        <v>1</v>
      </c>
      <c r="AA3" s="18">
        <f aca="true" t="shared" si="10" ref="AA3:AA21">IF(Z3=1,$AA$22,0)</f>
        <v>100</v>
      </c>
      <c r="AB3" s="19">
        <v>1</v>
      </c>
      <c r="AC3" s="18">
        <f aca="true" t="shared" si="11" ref="AC3:AC21">IF(AB3=1,$AC$22,0)</f>
        <v>100</v>
      </c>
      <c r="AD3" s="19">
        <v>0</v>
      </c>
      <c r="AE3" s="18">
        <f aca="true" t="shared" si="12" ref="AE3:AE21">IF(AD3=1,$AE$22,0)</f>
        <v>0</v>
      </c>
      <c r="AF3" s="19">
        <v>1</v>
      </c>
      <c r="AG3" s="18">
        <f aca="true" t="shared" si="13" ref="AG3:AG21">IF(AF3=1,$AG$22,0)</f>
        <v>142.85714285714286</v>
      </c>
      <c r="AH3" s="19">
        <v>0</v>
      </c>
      <c r="AI3" s="18">
        <f aca="true" t="shared" si="14" ref="AI3:AI21">IF(AH3=1,$AI$22,0)</f>
        <v>0</v>
      </c>
      <c r="AJ3" s="19">
        <v>1</v>
      </c>
      <c r="AK3" s="18">
        <f aca="true" t="shared" si="15" ref="AK3:AK21">IF(AJ3=1,$AK$22,0)</f>
        <v>142.85714285714286</v>
      </c>
      <c r="AL3" s="19">
        <v>0</v>
      </c>
      <c r="AM3" s="18">
        <f aca="true" t="shared" si="16" ref="AM3:AM21">IF(AL3=1,$AM$22,0)</f>
        <v>0</v>
      </c>
      <c r="AN3" s="19">
        <v>0</v>
      </c>
      <c r="AO3" s="18">
        <f aca="true" t="shared" si="17" ref="AO3:AO21">IF(AN3=1,$AO$22,0)</f>
        <v>0</v>
      </c>
      <c r="AP3" s="19">
        <v>0</v>
      </c>
      <c r="AQ3" s="18">
        <f aca="true" t="shared" si="18" ref="AQ3:AQ21">IF(AP3=1,$AQ$22,0)</f>
        <v>0</v>
      </c>
      <c r="AR3" s="19">
        <v>0</v>
      </c>
      <c r="AS3" s="18">
        <f aca="true" t="shared" si="19" ref="AS3:AS21">IF(AR3=1,$AS$22,0)</f>
        <v>0</v>
      </c>
      <c r="AT3" s="19">
        <v>0</v>
      </c>
      <c r="AU3" s="18">
        <f aca="true" t="shared" si="20" ref="AU3:AU21">IF(AT3=1,$AU$22,0)</f>
        <v>0</v>
      </c>
      <c r="AV3" s="19">
        <v>0</v>
      </c>
      <c r="AW3" s="18">
        <f aca="true" t="shared" si="21" ref="AW3:AW21">IF(AV3=1,$AW$22,0)</f>
        <v>0</v>
      </c>
      <c r="AX3" s="19">
        <v>0</v>
      </c>
      <c r="AY3" s="18">
        <f aca="true" t="shared" si="22" ref="AY3:AY21">IF(AX3=1,$AY$22,0)</f>
        <v>0</v>
      </c>
      <c r="AZ3" s="19">
        <v>0</v>
      </c>
      <c r="BA3" s="18">
        <f aca="true" t="shared" si="23" ref="BA3:BA21">IF(AZ3=1,$BA$22,0)</f>
        <v>0</v>
      </c>
      <c r="BB3" s="19">
        <v>0</v>
      </c>
      <c r="BC3" s="18">
        <f aca="true" t="shared" si="24" ref="BC3:BC21">IF(BB3=1,$BC$22,0)</f>
        <v>0</v>
      </c>
      <c r="BD3" s="19">
        <v>1</v>
      </c>
      <c r="BE3" s="18">
        <f aca="true" t="shared" si="25" ref="BE3:BE21">IF(BD3=1,$BE$22,0)</f>
        <v>333.3333333333333</v>
      </c>
      <c r="BF3" s="19">
        <v>0</v>
      </c>
      <c r="BG3" s="18">
        <f aca="true" t="shared" si="26" ref="BG3:BG21">IF(BF3=1,$BG$22,0)</f>
        <v>0</v>
      </c>
      <c r="BH3" s="19">
        <v>0</v>
      </c>
      <c r="BI3" s="18">
        <f aca="true" t="shared" si="27" ref="BI3:BI21">IF(BH3=1,$BI$22,0)</f>
        <v>0</v>
      </c>
      <c r="BJ3" s="19">
        <v>0</v>
      </c>
      <c r="BK3" s="18">
        <f aca="true" t="shared" si="28" ref="BK3:BK21">IF(BJ3=1,$BK$22,0)</f>
        <v>0</v>
      </c>
      <c r="BL3" s="19">
        <v>0</v>
      </c>
      <c r="BM3" s="18">
        <f aca="true" t="shared" si="29" ref="BM3:BM21">IF(BL3=1,$BM$22,0)</f>
        <v>0</v>
      </c>
      <c r="BN3" s="19">
        <v>0</v>
      </c>
      <c r="BO3" s="18">
        <f aca="true" t="shared" si="30" ref="BO3:BO21">IF(BN3=1,$BO$22,0)</f>
        <v>0</v>
      </c>
      <c r="BP3" s="19">
        <v>0</v>
      </c>
      <c r="BQ3" s="18">
        <f aca="true" t="shared" si="31" ref="BQ3:BQ21">IF(BP3=1,$BQ$22,0)</f>
        <v>0</v>
      </c>
      <c r="BR3" s="19">
        <v>1</v>
      </c>
      <c r="BS3" s="18">
        <f aca="true" t="shared" si="32" ref="BS3:BS21">IF(BR3=1,$BS$22,0)</f>
        <v>1000</v>
      </c>
      <c r="BT3" s="20">
        <f aca="true" t="shared" si="33" ref="BT3:BT21">BS3+BQ3+BO3+BM3+BK3+BI3+BG3+BE3+BC3+BA3+AY3+AW3+AU3+AS3+AQ3+AO3+AM3+AK3+AI3+AG3+AE3+AC3+AA3+Y3+W3+U3+S3+Q3+O3+M3+K3+I3+G3</f>
        <v>2196.825396825397</v>
      </c>
      <c r="BU3" s="21">
        <v>0.0002662037037037037</v>
      </c>
      <c r="BV3" s="22">
        <v>0.00028703703703703703</v>
      </c>
      <c r="BW3" s="23">
        <f aca="true" t="shared" si="34" ref="BW3:BW21">BV3+BU3</f>
        <v>0.0005532407407407408</v>
      </c>
      <c r="BX3" s="24">
        <f aca="true" t="shared" si="35" ref="BX3:BX21">1+$BU$22/(BW3*100)</f>
        <v>1.2727426778242679</v>
      </c>
      <c r="BY3" s="25">
        <f aca="true" t="shared" si="36" ref="BY3:BY21">BT3*BX3</f>
        <v>2795.9934382679157</v>
      </c>
      <c r="BZ3" s="26">
        <f aca="true" t="shared" si="37" ref="BZ3:BZ21">RANK(BY3,$BY$3:$BY$21)</f>
        <v>1</v>
      </c>
      <c r="CA3" s="26">
        <v>1</v>
      </c>
    </row>
    <row r="4" spans="1:79" ht="16.5" customHeight="1">
      <c r="A4" s="27" t="s">
        <v>154</v>
      </c>
      <c r="B4" s="28" t="s">
        <v>17</v>
      </c>
      <c r="C4" s="28">
        <v>2006</v>
      </c>
      <c r="D4" s="28" t="s">
        <v>18</v>
      </c>
      <c r="E4" s="29" t="s">
        <v>65</v>
      </c>
      <c r="F4" s="30">
        <v>1</v>
      </c>
      <c r="G4" s="31">
        <f t="shared" si="0"/>
        <v>250</v>
      </c>
      <c r="H4" s="32">
        <v>0</v>
      </c>
      <c r="I4" s="31">
        <f t="shared" si="1"/>
        <v>0</v>
      </c>
      <c r="J4" s="32">
        <v>0</v>
      </c>
      <c r="K4" s="31">
        <f t="shared" si="2"/>
        <v>0</v>
      </c>
      <c r="L4" s="32">
        <v>0</v>
      </c>
      <c r="M4" s="31">
        <f t="shared" si="3"/>
        <v>0</v>
      </c>
      <c r="N4" s="32">
        <v>0</v>
      </c>
      <c r="O4" s="31">
        <f t="shared" si="4"/>
        <v>0</v>
      </c>
      <c r="P4" s="32">
        <v>1</v>
      </c>
      <c r="Q4" s="31">
        <f t="shared" si="5"/>
        <v>200</v>
      </c>
      <c r="R4" s="32">
        <v>0</v>
      </c>
      <c r="S4" s="31">
        <f t="shared" si="6"/>
        <v>0</v>
      </c>
      <c r="T4" s="32">
        <v>1</v>
      </c>
      <c r="U4" s="31">
        <f t="shared" si="7"/>
        <v>111.11111111111111</v>
      </c>
      <c r="V4" s="32">
        <v>0</v>
      </c>
      <c r="W4" s="31">
        <f t="shared" si="8"/>
        <v>0</v>
      </c>
      <c r="X4" s="32">
        <v>1</v>
      </c>
      <c r="Y4" s="31">
        <f t="shared" si="9"/>
        <v>166.66666666666666</v>
      </c>
      <c r="Z4" s="32">
        <v>0</v>
      </c>
      <c r="AA4" s="31">
        <f t="shared" si="10"/>
        <v>0</v>
      </c>
      <c r="AB4" s="32">
        <v>0</v>
      </c>
      <c r="AC4" s="31">
        <f t="shared" si="11"/>
        <v>0</v>
      </c>
      <c r="AD4" s="32">
        <v>0</v>
      </c>
      <c r="AE4" s="31">
        <f t="shared" si="12"/>
        <v>0</v>
      </c>
      <c r="AF4" s="32">
        <v>1</v>
      </c>
      <c r="AG4" s="31">
        <f t="shared" si="13"/>
        <v>142.85714285714286</v>
      </c>
      <c r="AH4" s="32">
        <v>1</v>
      </c>
      <c r="AI4" s="31">
        <f t="shared" si="14"/>
        <v>142.85714285714286</v>
      </c>
      <c r="AJ4" s="32">
        <v>1</v>
      </c>
      <c r="AK4" s="31">
        <f t="shared" si="15"/>
        <v>142.85714285714286</v>
      </c>
      <c r="AL4" s="32">
        <v>0</v>
      </c>
      <c r="AM4" s="31">
        <f t="shared" si="16"/>
        <v>0</v>
      </c>
      <c r="AN4" s="32">
        <v>0</v>
      </c>
      <c r="AO4" s="31">
        <f t="shared" si="17"/>
        <v>0</v>
      </c>
      <c r="AP4" s="32">
        <v>0</v>
      </c>
      <c r="AQ4" s="31">
        <f t="shared" si="18"/>
        <v>0</v>
      </c>
      <c r="AR4" s="32">
        <v>0</v>
      </c>
      <c r="AS4" s="31">
        <f t="shared" si="19"/>
        <v>0</v>
      </c>
      <c r="AT4" s="32">
        <v>0</v>
      </c>
      <c r="AU4" s="31">
        <f t="shared" si="20"/>
        <v>0</v>
      </c>
      <c r="AV4" s="32">
        <v>0</v>
      </c>
      <c r="AW4" s="31">
        <f t="shared" si="21"/>
        <v>0</v>
      </c>
      <c r="AX4" s="32">
        <v>0</v>
      </c>
      <c r="AY4" s="31">
        <f t="shared" si="22"/>
        <v>0</v>
      </c>
      <c r="AZ4" s="32">
        <v>0</v>
      </c>
      <c r="BA4" s="31">
        <f t="shared" si="23"/>
        <v>0</v>
      </c>
      <c r="BB4" s="32">
        <v>0</v>
      </c>
      <c r="BC4" s="31">
        <f t="shared" si="24"/>
        <v>0</v>
      </c>
      <c r="BD4" s="32">
        <v>0</v>
      </c>
      <c r="BE4" s="31">
        <f t="shared" si="25"/>
        <v>0</v>
      </c>
      <c r="BF4" s="32">
        <v>0</v>
      </c>
      <c r="BG4" s="31">
        <f t="shared" si="26"/>
        <v>0</v>
      </c>
      <c r="BH4" s="32">
        <v>0</v>
      </c>
      <c r="BI4" s="31">
        <f t="shared" si="27"/>
        <v>0</v>
      </c>
      <c r="BJ4" s="32">
        <v>1</v>
      </c>
      <c r="BK4" s="31">
        <f t="shared" si="28"/>
        <v>200</v>
      </c>
      <c r="BL4" s="32">
        <v>0</v>
      </c>
      <c r="BM4" s="31">
        <f t="shared" si="29"/>
        <v>0</v>
      </c>
      <c r="BN4" s="32">
        <v>0</v>
      </c>
      <c r="BO4" s="31">
        <f t="shared" si="30"/>
        <v>0</v>
      </c>
      <c r="BP4" s="32">
        <v>1</v>
      </c>
      <c r="BQ4" s="31">
        <f t="shared" si="31"/>
        <v>76.92307692307692</v>
      </c>
      <c r="BR4" s="32">
        <v>0</v>
      </c>
      <c r="BS4" s="33">
        <f t="shared" si="32"/>
        <v>0</v>
      </c>
      <c r="BT4" s="34">
        <f t="shared" si="33"/>
        <v>1433.2722832722834</v>
      </c>
      <c r="BU4" s="35">
        <v>0.00041249999999999994</v>
      </c>
      <c r="BV4" s="36">
        <v>0.0005085648148148148</v>
      </c>
      <c r="BW4" s="37">
        <f t="shared" si="34"/>
        <v>0.0009210648148148147</v>
      </c>
      <c r="BX4" s="38">
        <f t="shared" si="35"/>
        <v>1.1638238250816788</v>
      </c>
      <c r="BY4" s="39">
        <f t="shared" si="36"/>
        <v>1668.0764311015002</v>
      </c>
      <c r="BZ4" s="40">
        <f t="shared" si="37"/>
        <v>4</v>
      </c>
      <c r="CA4" s="40">
        <v>2</v>
      </c>
    </row>
    <row r="5" spans="1:79" ht="16.5" customHeight="1">
      <c r="A5" s="27" t="s">
        <v>19</v>
      </c>
      <c r="B5" s="28" t="s">
        <v>20</v>
      </c>
      <c r="C5" s="28">
        <v>2006</v>
      </c>
      <c r="D5" s="28" t="s">
        <v>15</v>
      </c>
      <c r="E5" s="29" t="s">
        <v>21</v>
      </c>
      <c r="F5" s="41">
        <v>0</v>
      </c>
      <c r="G5" s="33">
        <f t="shared" si="0"/>
        <v>0</v>
      </c>
      <c r="H5" s="42">
        <v>0</v>
      </c>
      <c r="I5" s="33">
        <f t="shared" si="1"/>
        <v>0</v>
      </c>
      <c r="J5" s="42">
        <v>0</v>
      </c>
      <c r="K5" s="33">
        <f t="shared" si="2"/>
        <v>0</v>
      </c>
      <c r="L5" s="42">
        <v>0</v>
      </c>
      <c r="M5" s="33">
        <f t="shared" si="3"/>
        <v>0</v>
      </c>
      <c r="N5" s="42">
        <v>0</v>
      </c>
      <c r="O5" s="33">
        <f t="shared" si="4"/>
        <v>0</v>
      </c>
      <c r="P5" s="42">
        <v>1</v>
      </c>
      <c r="Q5" s="33">
        <f t="shared" si="5"/>
        <v>200</v>
      </c>
      <c r="R5" s="42">
        <v>1</v>
      </c>
      <c r="S5" s="33">
        <f t="shared" si="6"/>
        <v>83.33333333333333</v>
      </c>
      <c r="T5" s="42">
        <v>0</v>
      </c>
      <c r="U5" s="33">
        <f t="shared" si="7"/>
        <v>0</v>
      </c>
      <c r="V5" s="42">
        <v>0</v>
      </c>
      <c r="W5" s="33">
        <f t="shared" si="8"/>
        <v>0</v>
      </c>
      <c r="X5" s="42">
        <v>0</v>
      </c>
      <c r="Y5" s="33">
        <f t="shared" si="9"/>
        <v>0</v>
      </c>
      <c r="Z5" s="42">
        <v>1</v>
      </c>
      <c r="AA5" s="33">
        <f t="shared" si="10"/>
        <v>100</v>
      </c>
      <c r="AB5" s="42">
        <v>0</v>
      </c>
      <c r="AC5" s="33">
        <f t="shared" si="11"/>
        <v>0</v>
      </c>
      <c r="AD5" s="42">
        <v>0</v>
      </c>
      <c r="AE5" s="33">
        <f t="shared" si="12"/>
        <v>0</v>
      </c>
      <c r="AF5" s="42">
        <v>0</v>
      </c>
      <c r="AG5" s="33">
        <f t="shared" si="13"/>
        <v>0</v>
      </c>
      <c r="AH5" s="42">
        <v>1</v>
      </c>
      <c r="AI5" s="33">
        <f t="shared" si="14"/>
        <v>142.85714285714286</v>
      </c>
      <c r="AJ5" s="42">
        <v>0</v>
      </c>
      <c r="AK5" s="33">
        <f t="shared" si="15"/>
        <v>0</v>
      </c>
      <c r="AL5" s="42">
        <v>0</v>
      </c>
      <c r="AM5" s="33">
        <f t="shared" si="16"/>
        <v>0</v>
      </c>
      <c r="AN5" s="42">
        <v>0</v>
      </c>
      <c r="AO5" s="33">
        <f t="shared" si="17"/>
        <v>0</v>
      </c>
      <c r="AP5" s="42">
        <v>0</v>
      </c>
      <c r="AQ5" s="33">
        <f t="shared" si="18"/>
        <v>0</v>
      </c>
      <c r="AR5" s="42">
        <v>0</v>
      </c>
      <c r="AS5" s="33">
        <f t="shared" si="19"/>
        <v>0</v>
      </c>
      <c r="AT5" s="42">
        <v>0</v>
      </c>
      <c r="AU5" s="33">
        <f t="shared" si="20"/>
        <v>0</v>
      </c>
      <c r="AV5" s="42">
        <v>0</v>
      </c>
      <c r="AW5" s="33">
        <f t="shared" si="21"/>
        <v>0</v>
      </c>
      <c r="AX5" s="42">
        <v>0</v>
      </c>
      <c r="AY5" s="33">
        <f t="shared" si="22"/>
        <v>0</v>
      </c>
      <c r="AZ5" s="42">
        <v>0</v>
      </c>
      <c r="BA5" s="33">
        <f t="shared" si="23"/>
        <v>0</v>
      </c>
      <c r="BB5" s="42">
        <v>0</v>
      </c>
      <c r="BC5" s="33">
        <f t="shared" si="24"/>
        <v>0</v>
      </c>
      <c r="BD5" s="42">
        <v>1</v>
      </c>
      <c r="BE5" s="33">
        <f t="shared" si="25"/>
        <v>333.3333333333333</v>
      </c>
      <c r="BF5" s="42">
        <v>0</v>
      </c>
      <c r="BG5" s="33">
        <f t="shared" si="26"/>
        <v>0</v>
      </c>
      <c r="BH5" s="42">
        <v>0</v>
      </c>
      <c r="BI5" s="33">
        <f t="shared" si="27"/>
        <v>0</v>
      </c>
      <c r="BJ5" s="42">
        <v>0</v>
      </c>
      <c r="BK5" s="33">
        <f t="shared" si="28"/>
        <v>0</v>
      </c>
      <c r="BL5" s="42">
        <v>1</v>
      </c>
      <c r="BM5" s="33">
        <f t="shared" si="29"/>
        <v>333.3333333333333</v>
      </c>
      <c r="BN5" s="42">
        <v>0</v>
      </c>
      <c r="BO5" s="33">
        <f t="shared" si="30"/>
        <v>0</v>
      </c>
      <c r="BP5" s="42">
        <v>0</v>
      </c>
      <c r="BQ5" s="33">
        <f t="shared" si="31"/>
        <v>0</v>
      </c>
      <c r="BR5" s="42">
        <v>0</v>
      </c>
      <c r="BS5" s="33">
        <f t="shared" si="32"/>
        <v>0</v>
      </c>
      <c r="BT5" s="34">
        <f t="shared" si="33"/>
        <v>1192.857142857143</v>
      </c>
      <c r="BU5" s="35">
        <v>0.00027361111111111114</v>
      </c>
      <c r="BV5" s="36">
        <v>0.00037037037037037035</v>
      </c>
      <c r="BW5" s="37">
        <f t="shared" si="34"/>
        <v>0.0006439814814814815</v>
      </c>
      <c r="BX5" s="38">
        <f t="shared" si="35"/>
        <v>1.2343116462976276</v>
      </c>
      <c r="BY5" s="39">
        <f t="shared" si="36"/>
        <v>1472.3574637978843</v>
      </c>
      <c r="BZ5" s="40">
        <f t="shared" si="37"/>
        <v>5</v>
      </c>
      <c r="CA5" s="40">
        <v>3</v>
      </c>
    </row>
    <row r="6" spans="1:79" ht="16.5" customHeight="1">
      <c r="A6" s="27" t="s">
        <v>22</v>
      </c>
      <c r="B6" s="28" t="s">
        <v>23</v>
      </c>
      <c r="C6" s="28">
        <v>2007</v>
      </c>
      <c r="D6" s="28" t="s">
        <v>18</v>
      </c>
      <c r="E6" s="29" t="s">
        <v>16</v>
      </c>
      <c r="F6" s="41">
        <v>0</v>
      </c>
      <c r="G6" s="33">
        <f t="shared" si="0"/>
        <v>0</v>
      </c>
      <c r="H6" s="42">
        <v>0</v>
      </c>
      <c r="I6" s="33">
        <f t="shared" si="1"/>
        <v>0</v>
      </c>
      <c r="J6" s="42">
        <v>0</v>
      </c>
      <c r="K6" s="33">
        <f t="shared" si="2"/>
        <v>0</v>
      </c>
      <c r="L6" s="42">
        <v>0</v>
      </c>
      <c r="M6" s="33">
        <f t="shared" si="3"/>
        <v>0</v>
      </c>
      <c r="N6" s="42">
        <v>0</v>
      </c>
      <c r="O6" s="33">
        <f t="shared" si="4"/>
        <v>0</v>
      </c>
      <c r="P6" s="42">
        <v>1</v>
      </c>
      <c r="Q6" s="33">
        <f t="shared" si="5"/>
        <v>200</v>
      </c>
      <c r="R6" s="42">
        <v>0</v>
      </c>
      <c r="S6" s="33">
        <f t="shared" si="6"/>
        <v>0</v>
      </c>
      <c r="T6" s="42">
        <v>1</v>
      </c>
      <c r="U6" s="33">
        <f t="shared" si="7"/>
        <v>111.11111111111111</v>
      </c>
      <c r="V6" s="42">
        <v>0</v>
      </c>
      <c r="W6" s="33">
        <f t="shared" si="8"/>
        <v>0</v>
      </c>
      <c r="X6" s="42">
        <v>1</v>
      </c>
      <c r="Y6" s="33">
        <f t="shared" si="9"/>
        <v>166.66666666666666</v>
      </c>
      <c r="Z6" s="42">
        <v>1</v>
      </c>
      <c r="AA6" s="33">
        <f t="shared" si="10"/>
        <v>100</v>
      </c>
      <c r="AB6" s="42">
        <v>0</v>
      </c>
      <c r="AC6" s="33">
        <f t="shared" si="11"/>
        <v>0</v>
      </c>
      <c r="AD6" s="42">
        <v>0</v>
      </c>
      <c r="AE6" s="33">
        <f t="shared" si="12"/>
        <v>0</v>
      </c>
      <c r="AF6" s="42">
        <v>0</v>
      </c>
      <c r="AG6" s="33">
        <f t="shared" si="13"/>
        <v>0</v>
      </c>
      <c r="AH6" s="42">
        <v>0</v>
      </c>
      <c r="AI6" s="33">
        <f t="shared" si="14"/>
        <v>0</v>
      </c>
      <c r="AJ6" s="42">
        <v>1</v>
      </c>
      <c r="AK6" s="33">
        <f t="shared" si="15"/>
        <v>142.85714285714286</v>
      </c>
      <c r="AL6" s="42">
        <v>0</v>
      </c>
      <c r="AM6" s="33">
        <f t="shared" si="16"/>
        <v>0</v>
      </c>
      <c r="AN6" s="42">
        <v>0</v>
      </c>
      <c r="AO6" s="33">
        <f t="shared" si="17"/>
        <v>0</v>
      </c>
      <c r="AP6" s="42">
        <v>0</v>
      </c>
      <c r="AQ6" s="33">
        <f t="shared" si="18"/>
        <v>0</v>
      </c>
      <c r="AR6" s="42">
        <v>0</v>
      </c>
      <c r="AS6" s="33">
        <f t="shared" si="19"/>
        <v>0</v>
      </c>
      <c r="AT6" s="42">
        <v>1</v>
      </c>
      <c r="AU6" s="33">
        <f t="shared" si="20"/>
        <v>1000</v>
      </c>
      <c r="AV6" s="42">
        <v>0</v>
      </c>
      <c r="AW6" s="33">
        <f t="shared" si="21"/>
        <v>0</v>
      </c>
      <c r="AX6" s="42">
        <v>0</v>
      </c>
      <c r="AY6" s="33">
        <f t="shared" si="22"/>
        <v>0</v>
      </c>
      <c r="AZ6" s="42">
        <v>0</v>
      </c>
      <c r="BA6" s="33">
        <f t="shared" si="23"/>
        <v>0</v>
      </c>
      <c r="BB6" s="42">
        <v>0</v>
      </c>
      <c r="BC6" s="33">
        <f t="shared" si="24"/>
        <v>0</v>
      </c>
      <c r="BD6" s="42">
        <v>0</v>
      </c>
      <c r="BE6" s="33">
        <f t="shared" si="25"/>
        <v>0</v>
      </c>
      <c r="BF6" s="42">
        <v>0</v>
      </c>
      <c r="BG6" s="33">
        <f t="shared" si="26"/>
        <v>0</v>
      </c>
      <c r="BH6" s="42">
        <v>0</v>
      </c>
      <c r="BI6" s="33">
        <f t="shared" si="27"/>
        <v>0</v>
      </c>
      <c r="BJ6" s="42">
        <v>0</v>
      </c>
      <c r="BK6" s="33">
        <f t="shared" si="28"/>
        <v>0</v>
      </c>
      <c r="BL6" s="42">
        <v>1</v>
      </c>
      <c r="BM6" s="33">
        <f t="shared" si="29"/>
        <v>333.3333333333333</v>
      </c>
      <c r="BN6" s="42">
        <v>0</v>
      </c>
      <c r="BO6" s="33">
        <f t="shared" si="30"/>
        <v>0</v>
      </c>
      <c r="BP6" s="42">
        <v>0</v>
      </c>
      <c r="BQ6" s="33">
        <f t="shared" si="31"/>
        <v>0</v>
      </c>
      <c r="BR6" s="42">
        <v>0</v>
      </c>
      <c r="BS6" s="33">
        <f t="shared" si="32"/>
        <v>0</v>
      </c>
      <c r="BT6" s="34">
        <f t="shared" si="33"/>
        <v>2053.968253968254</v>
      </c>
      <c r="BU6" s="35">
        <v>0.00026064814814814814</v>
      </c>
      <c r="BV6" s="36">
        <v>0.0002949074074074074</v>
      </c>
      <c r="BW6" s="37">
        <f t="shared" si="34"/>
        <v>0.0005555555555555556</v>
      </c>
      <c r="BX6" s="38">
        <f t="shared" si="35"/>
        <v>1.27160625</v>
      </c>
      <c r="BY6" s="39">
        <f t="shared" si="36"/>
        <v>2611.838869047619</v>
      </c>
      <c r="BZ6" s="40">
        <f t="shared" si="37"/>
        <v>2</v>
      </c>
      <c r="CA6" s="40">
        <v>3</v>
      </c>
    </row>
    <row r="7" spans="1:79" ht="16.5" customHeight="1">
      <c r="A7" s="27" t="s">
        <v>24</v>
      </c>
      <c r="B7" s="28" t="s">
        <v>25</v>
      </c>
      <c r="C7" s="28">
        <v>2006</v>
      </c>
      <c r="D7" s="28" t="s">
        <v>18</v>
      </c>
      <c r="E7" s="29" t="s">
        <v>16</v>
      </c>
      <c r="F7" s="41">
        <v>0</v>
      </c>
      <c r="G7" s="33">
        <f t="shared" si="0"/>
        <v>0</v>
      </c>
      <c r="H7" s="42">
        <v>1</v>
      </c>
      <c r="I7" s="33">
        <f t="shared" si="1"/>
        <v>500</v>
      </c>
      <c r="J7" s="42">
        <v>0</v>
      </c>
      <c r="K7" s="33">
        <f t="shared" si="2"/>
        <v>0</v>
      </c>
      <c r="L7" s="42">
        <v>0</v>
      </c>
      <c r="M7" s="33">
        <f t="shared" si="3"/>
        <v>0</v>
      </c>
      <c r="N7" s="42">
        <v>0</v>
      </c>
      <c r="O7" s="33">
        <f t="shared" si="4"/>
        <v>0</v>
      </c>
      <c r="P7" s="42">
        <v>1</v>
      </c>
      <c r="Q7" s="33">
        <f t="shared" si="5"/>
        <v>200</v>
      </c>
      <c r="R7" s="42">
        <v>1</v>
      </c>
      <c r="S7" s="33">
        <f t="shared" si="6"/>
        <v>83.33333333333333</v>
      </c>
      <c r="T7" s="42">
        <v>1</v>
      </c>
      <c r="U7" s="33">
        <f t="shared" si="7"/>
        <v>111.11111111111111</v>
      </c>
      <c r="V7" s="42">
        <v>0</v>
      </c>
      <c r="W7" s="33">
        <f t="shared" si="8"/>
        <v>0</v>
      </c>
      <c r="X7" s="42">
        <v>0</v>
      </c>
      <c r="Y7" s="33">
        <f t="shared" si="9"/>
        <v>0</v>
      </c>
      <c r="Z7" s="42">
        <v>0</v>
      </c>
      <c r="AA7" s="33">
        <f t="shared" si="10"/>
        <v>0</v>
      </c>
      <c r="AB7" s="42">
        <v>0</v>
      </c>
      <c r="AC7" s="33">
        <f t="shared" si="11"/>
        <v>0</v>
      </c>
      <c r="AD7" s="42">
        <v>0</v>
      </c>
      <c r="AE7" s="33">
        <f t="shared" si="12"/>
        <v>0</v>
      </c>
      <c r="AF7" s="42">
        <v>1</v>
      </c>
      <c r="AG7" s="33">
        <f t="shared" si="13"/>
        <v>142.85714285714286</v>
      </c>
      <c r="AH7" s="42">
        <v>0</v>
      </c>
      <c r="AI7" s="33">
        <f t="shared" si="14"/>
        <v>0</v>
      </c>
      <c r="AJ7" s="42">
        <v>1</v>
      </c>
      <c r="AK7" s="33">
        <f t="shared" si="15"/>
        <v>142.85714285714286</v>
      </c>
      <c r="AL7" s="42">
        <v>0</v>
      </c>
      <c r="AM7" s="33">
        <f t="shared" si="16"/>
        <v>0</v>
      </c>
      <c r="AN7" s="42">
        <v>0</v>
      </c>
      <c r="AO7" s="33">
        <f t="shared" si="17"/>
        <v>0</v>
      </c>
      <c r="AP7" s="42">
        <v>0</v>
      </c>
      <c r="AQ7" s="33">
        <f t="shared" si="18"/>
        <v>0</v>
      </c>
      <c r="AR7" s="42">
        <v>0</v>
      </c>
      <c r="AS7" s="33">
        <f t="shared" si="19"/>
        <v>0</v>
      </c>
      <c r="AT7" s="42">
        <v>0</v>
      </c>
      <c r="AU7" s="33">
        <f t="shared" si="20"/>
        <v>0</v>
      </c>
      <c r="AV7" s="42">
        <v>0</v>
      </c>
      <c r="AW7" s="33">
        <f t="shared" si="21"/>
        <v>0</v>
      </c>
      <c r="AX7" s="42">
        <v>0</v>
      </c>
      <c r="AY7" s="33">
        <f t="shared" si="22"/>
        <v>0</v>
      </c>
      <c r="AZ7" s="42">
        <v>0</v>
      </c>
      <c r="BA7" s="33">
        <f t="shared" si="23"/>
        <v>0</v>
      </c>
      <c r="BB7" s="42">
        <v>0</v>
      </c>
      <c r="BC7" s="33">
        <f t="shared" si="24"/>
        <v>0</v>
      </c>
      <c r="BD7" s="42">
        <v>0</v>
      </c>
      <c r="BE7" s="33">
        <f t="shared" si="25"/>
        <v>0</v>
      </c>
      <c r="BF7" s="42">
        <v>0</v>
      </c>
      <c r="BG7" s="33">
        <f t="shared" si="26"/>
        <v>0</v>
      </c>
      <c r="BH7" s="42">
        <v>0</v>
      </c>
      <c r="BI7" s="33">
        <f t="shared" si="27"/>
        <v>0</v>
      </c>
      <c r="BJ7" s="42">
        <v>1</v>
      </c>
      <c r="BK7" s="33">
        <f t="shared" si="28"/>
        <v>200</v>
      </c>
      <c r="BL7" s="42">
        <v>0</v>
      </c>
      <c r="BM7" s="33">
        <f t="shared" si="29"/>
        <v>0</v>
      </c>
      <c r="BN7" s="42">
        <v>0</v>
      </c>
      <c r="BO7" s="33">
        <f t="shared" si="30"/>
        <v>0</v>
      </c>
      <c r="BP7" s="42">
        <v>0</v>
      </c>
      <c r="BQ7" s="33">
        <f t="shared" si="31"/>
        <v>0</v>
      </c>
      <c r="BR7" s="42">
        <v>0</v>
      </c>
      <c r="BS7" s="31">
        <f t="shared" si="32"/>
        <v>0</v>
      </c>
      <c r="BT7" s="34">
        <f t="shared" si="33"/>
        <v>1380.1587301587301</v>
      </c>
      <c r="BU7" s="35">
        <v>0.0002364583333333333</v>
      </c>
      <c r="BV7" s="36">
        <v>0.0002519675925925926</v>
      </c>
      <c r="BW7" s="37">
        <f t="shared" si="34"/>
        <v>0.0004884259259259259</v>
      </c>
      <c r="BX7" s="38">
        <f t="shared" si="35"/>
        <v>1.308936018957346</v>
      </c>
      <c r="BY7" s="39">
        <f t="shared" si="36"/>
        <v>1806.5394737831941</v>
      </c>
      <c r="BZ7" s="40">
        <f t="shared" si="37"/>
        <v>3</v>
      </c>
      <c r="CA7" s="40">
        <v>5</v>
      </c>
    </row>
    <row r="8" spans="1:79" ht="16.5" customHeight="1">
      <c r="A8" s="27" t="s">
        <v>26</v>
      </c>
      <c r="B8" s="28" t="s">
        <v>27</v>
      </c>
      <c r="C8" s="28">
        <v>2006</v>
      </c>
      <c r="D8" s="28" t="s">
        <v>18</v>
      </c>
      <c r="E8" s="29" t="s">
        <v>28</v>
      </c>
      <c r="F8" s="41">
        <v>0</v>
      </c>
      <c r="G8" s="33">
        <f t="shared" si="0"/>
        <v>0</v>
      </c>
      <c r="H8" s="42">
        <v>0</v>
      </c>
      <c r="I8" s="33">
        <f t="shared" si="1"/>
        <v>0</v>
      </c>
      <c r="J8" s="42">
        <v>0</v>
      </c>
      <c r="K8" s="33">
        <f t="shared" si="2"/>
        <v>0</v>
      </c>
      <c r="L8" s="42">
        <v>0</v>
      </c>
      <c r="M8" s="33">
        <f t="shared" si="3"/>
        <v>0</v>
      </c>
      <c r="N8" s="42">
        <v>0</v>
      </c>
      <c r="O8" s="33">
        <f t="shared" si="4"/>
        <v>0</v>
      </c>
      <c r="P8" s="42">
        <v>0</v>
      </c>
      <c r="Q8" s="33">
        <f t="shared" si="5"/>
        <v>0</v>
      </c>
      <c r="R8" s="42">
        <v>1</v>
      </c>
      <c r="S8" s="33">
        <f t="shared" si="6"/>
        <v>83.33333333333333</v>
      </c>
      <c r="T8" s="42">
        <v>1</v>
      </c>
      <c r="U8" s="33">
        <f t="shared" si="7"/>
        <v>111.11111111111111</v>
      </c>
      <c r="V8" s="42">
        <v>0</v>
      </c>
      <c r="W8" s="33">
        <f t="shared" si="8"/>
        <v>0</v>
      </c>
      <c r="X8" s="42">
        <v>1</v>
      </c>
      <c r="Y8" s="33">
        <f t="shared" si="9"/>
        <v>166.66666666666666</v>
      </c>
      <c r="Z8" s="42">
        <v>0</v>
      </c>
      <c r="AA8" s="33">
        <f t="shared" si="10"/>
        <v>0</v>
      </c>
      <c r="AB8" s="42">
        <v>1</v>
      </c>
      <c r="AC8" s="33">
        <f t="shared" si="11"/>
        <v>100</v>
      </c>
      <c r="AD8" s="42">
        <v>0</v>
      </c>
      <c r="AE8" s="33">
        <f t="shared" si="12"/>
        <v>0</v>
      </c>
      <c r="AF8" s="42">
        <v>1</v>
      </c>
      <c r="AG8" s="33">
        <f t="shared" si="13"/>
        <v>142.85714285714286</v>
      </c>
      <c r="AH8" s="42">
        <v>0</v>
      </c>
      <c r="AI8" s="33">
        <f t="shared" si="14"/>
        <v>0</v>
      </c>
      <c r="AJ8" s="42">
        <v>1</v>
      </c>
      <c r="AK8" s="33">
        <f t="shared" si="15"/>
        <v>142.85714285714286</v>
      </c>
      <c r="AL8" s="42">
        <v>0</v>
      </c>
      <c r="AM8" s="33">
        <f t="shared" si="16"/>
        <v>0</v>
      </c>
      <c r="AN8" s="42">
        <v>0</v>
      </c>
      <c r="AO8" s="33">
        <f t="shared" si="17"/>
        <v>0</v>
      </c>
      <c r="AP8" s="42">
        <v>0</v>
      </c>
      <c r="AQ8" s="33">
        <f t="shared" si="18"/>
        <v>0</v>
      </c>
      <c r="AR8" s="42">
        <v>0</v>
      </c>
      <c r="AS8" s="33">
        <f t="shared" si="19"/>
        <v>0</v>
      </c>
      <c r="AT8" s="42">
        <v>0</v>
      </c>
      <c r="AU8" s="33">
        <f t="shared" si="20"/>
        <v>0</v>
      </c>
      <c r="AV8" s="42">
        <v>0</v>
      </c>
      <c r="AW8" s="33">
        <f t="shared" si="21"/>
        <v>0</v>
      </c>
      <c r="AX8" s="42">
        <v>0</v>
      </c>
      <c r="AY8" s="33">
        <f t="shared" si="22"/>
        <v>0</v>
      </c>
      <c r="AZ8" s="42">
        <v>0</v>
      </c>
      <c r="BA8" s="33">
        <f t="shared" si="23"/>
        <v>0</v>
      </c>
      <c r="BB8" s="42">
        <v>0</v>
      </c>
      <c r="BC8" s="33">
        <f t="shared" si="24"/>
        <v>0</v>
      </c>
      <c r="BD8" s="42">
        <v>0</v>
      </c>
      <c r="BE8" s="33">
        <f t="shared" si="25"/>
        <v>0</v>
      </c>
      <c r="BF8" s="42">
        <v>0</v>
      </c>
      <c r="BG8" s="33">
        <f t="shared" si="26"/>
        <v>0</v>
      </c>
      <c r="BH8" s="42">
        <v>0</v>
      </c>
      <c r="BI8" s="33">
        <f t="shared" si="27"/>
        <v>0</v>
      </c>
      <c r="BJ8" s="42">
        <v>0</v>
      </c>
      <c r="BK8" s="33">
        <f t="shared" si="28"/>
        <v>0</v>
      </c>
      <c r="BL8" s="42">
        <v>1</v>
      </c>
      <c r="BM8" s="33">
        <f t="shared" si="29"/>
        <v>333.3333333333333</v>
      </c>
      <c r="BN8" s="42">
        <v>0</v>
      </c>
      <c r="BO8" s="33">
        <f t="shared" si="30"/>
        <v>0</v>
      </c>
      <c r="BP8" s="42">
        <v>1</v>
      </c>
      <c r="BQ8" s="33">
        <f t="shared" si="31"/>
        <v>76.92307692307692</v>
      </c>
      <c r="BR8" s="42">
        <v>0</v>
      </c>
      <c r="BS8" s="31">
        <f t="shared" si="32"/>
        <v>0</v>
      </c>
      <c r="BT8" s="34">
        <f t="shared" si="33"/>
        <v>1157.081807081807</v>
      </c>
      <c r="BU8" s="35">
        <v>0.0003179398148148148</v>
      </c>
      <c r="BV8" s="36">
        <v>0.0002950231481481481</v>
      </c>
      <c r="BW8" s="37">
        <f t="shared" si="34"/>
        <v>0.0006129629629629629</v>
      </c>
      <c r="BX8" s="38">
        <f t="shared" si="35"/>
        <v>1.2461688066465257</v>
      </c>
      <c r="BY8" s="39">
        <f t="shared" si="36"/>
        <v>1441.919254723541</v>
      </c>
      <c r="BZ8" s="40">
        <f t="shared" si="37"/>
        <v>6</v>
      </c>
      <c r="CA8" s="40">
        <v>6</v>
      </c>
    </row>
    <row r="9" spans="1:79" ht="16.5" customHeight="1">
      <c r="A9" s="27" t="s">
        <v>29</v>
      </c>
      <c r="B9" s="28" t="s">
        <v>30</v>
      </c>
      <c r="C9" s="28">
        <v>2006</v>
      </c>
      <c r="D9" s="28" t="s">
        <v>18</v>
      </c>
      <c r="E9" s="29" t="s">
        <v>28</v>
      </c>
      <c r="F9" s="41">
        <v>0</v>
      </c>
      <c r="G9" s="33">
        <f t="shared" si="0"/>
        <v>0</v>
      </c>
      <c r="H9" s="42">
        <v>0</v>
      </c>
      <c r="I9" s="33">
        <f t="shared" si="1"/>
        <v>0</v>
      </c>
      <c r="J9" s="42">
        <v>0</v>
      </c>
      <c r="K9" s="33">
        <f t="shared" si="2"/>
        <v>0</v>
      </c>
      <c r="L9" s="42">
        <v>1</v>
      </c>
      <c r="M9" s="33">
        <f t="shared" si="3"/>
        <v>500</v>
      </c>
      <c r="N9" s="42">
        <v>0</v>
      </c>
      <c r="O9" s="33">
        <f t="shared" si="4"/>
        <v>0</v>
      </c>
      <c r="P9" s="42">
        <v>0</v>
      </c>
      <c r="Q9" s="33">
        <f t="shared" si="5"/>
        <v>0</v>
      </c>
      <c r="R9" s="42">
        <v>0</v>
      </c>
      <c r="S9" s="33">
        <f t="shared" si="6"/>
        <v>0</v>
      </c>
      <c r="T9" s="42">
        <v>1</v>
      </c>
      <c r="U9" s="33">
        <f t="shared" si="7"/>
        <v>111.11111111111111</v>
      </c>
      <c r="V9" s="42">
        <v>0</v>
      </c>
      <c r="W9" s="33">
        <f t="shared" si="8"/>
        <v>0</v>
      </c>
      <c r="X9" s="42">
        <v>0</v>
      </c>
      <c r="Y9" s="33">
        <f t="shared" si="9"/>
        <v>0</v>
      </c>
      <c r="Z9" s="42">
        <v>1</v>
      </c>
      <c r="AA9" s="33">
        <f t="shared" si="10"/>
        <v>100</v>
      </c>
      <c r="AB9" s="42">
        <v>1</v>
      </c>
      <c r="AC9" s="33">
        <f t="shared" si="11"/>
        <v>100</v>
      </c>
      <c r="AD9" s="42">
        <v>0</v>
      </c>
      <c r="AE9" s="33">
        <f t="shared" si="12"/>
        <v>0</v>
      </c>
      <c r="AF9" s="42">
        <v>0</v>
      </c>
      <c r="AG9" s="33">
        <f t="shared" si="13"/>
        <v>0</v>
      </c>
      <c r="AH9" s="42">
        <v>0</v>
      </c>
      <c r="AI9" s="33">
        <f t="shared" si="14"/>
        <v>0</v>
      </c>
      <c r="AJ9" s="42">
        <v>1</v>
      </c>
      <c r="AK9" s="33">
        <f t="shared" si="15"/>
        <v>142.85714285714286</v>
      </c>
      <c r="AL9" s="42">
        <v>0</v>
      </c>
      <c r="AM9" s="33">
        <f t="shared" si="16"/>
        <v>0</v>
      </c>
      <c r="AN9" s="42">
        <v>0</v>
      </c>
      <c r="AO9" s="33">
        <f t="shared" si="17"/>
        <v>0</v>
      </c>
      <c r="AP9" s="42">
        <v>0</v>
      </c>
      <c r="AQ9" s="33">
        <f t="shared" si="18"/>
        <v>0</v>
      </c>
      <c r="AR9" s="42">
        <v>0</v>
      </c>
      <c r="AS9" s="33">
        <f t="shared" si="19"/>
        <v>0</v>
      </c>
      <c r="AT9" s="42">
        <v>0</v>
      </c>
      <c r="AU9" s="33">
        <f t="shared" si="20"/>
        <v>0</v>
      </c>
      <c r="AV9" s="42">
        <v>0</v>
      </c>
      <c r="AW9" s="33">
        <f t="shared" si="21"/>
        <v>0</v>
      </c>
      <c r="AX9" s="42">
        <v>0</v>
      </c>
      <c r="AY9" s="33">
        <f t="shared" si="22"/>
        <v>0</v>
      </c>
      <c r="AZ9" s="42">
        <v>0</v>
      </c>
      <c r="BA9" s="33">
        <f t="shared" si="23"/>
        <v>0</v>
      </c>
      <c r="BB9" s="42">
        <v>0</v>
      </c>
      <c r="BC9" s="33">
        <f t="shared" si="24"/>
        <v>0</v>
      </c>
      <c r="BD9" s="42">
        <v>0</v>
      </c>
      <c r="BE9" s="33">
        <f t="shared" si="25"/>
        <v>0</v>
      </c>
      <c r="BF9" s="42">
        <v>0</v>
      </c>
      <c r="BG9" s="33">
        <f t="shared" si="26"/>
        <v>0</v>
      </c>
      <c r="BH9" s="42">
        <v>0</v>
      </c>
      <c r="BI9" s="33">
        <f t="shared" si="27"/>
        <v>0</v>
      </c>
      <c r="BJ9" s="42">
        <v>0</v>
      </c>
      <c r="BK9" s="33">
        <f t="shared" si="28"/>
        <v>0</v>
      </c>
      <c r="BL9" s="42">
        <v>0</v>
      </c>
      <c r="BM9" s="33">
        <f t="shared" si="29"/>
        <v>0</v>
      </c>
      <c r="BN9" s="42">
        <v>0</v>
      </c>
      <c r="BO9" s="33">
        <f t="shared" si="30"/>
        <v>0</v>
      </c>
      <c r="BP9" s="42">
        <v>1</v>
      </c>
      <c r="BQ9" s="33">
        <f t="shared" si="31"/>
        <v>76.92307692307692</v>
      </c>
      <c r="BR9" s="42">
        <v>0</v>
      </c>
      <c r="BS9" s="31">
        <f t="shared" si="32"/>
        <v>0</v>
      </c>
      <c r="BT9" s="34">
        <f t="shared" si="33"/>
        <v>1030.8913308913309</v>
      </c>
      <c r="BU9" s="35">
        <v>0.00023125</v>
      </c>
      <c r="BV9" s="36">
        <v>0.000268287037037037</v>
      </c>
      <c r="BW9" s="37">
        <f t="shared" si="34"/>
        <v>0.000499537037037037</v>
      </c>
      <c r="BX9" s="38">
        <f t="shared" si="35"/>
        <v>1.3020644114921223</v>
      </c>
      <c r="BY9" s="39">
        <f t="shared" si="36"/>
        <v>1342.2869140693515</v>
      </c>
      <c r="BZ9" s="40">
        <f t="shared" si="37"/>
        <v>7</v>
      </c>
      <c r="CA9" s="40">
        <v>7</v>
      </c>
    </row>
    <row r="10" spans="1:79" ht="16.5" customHeight="1">
      <c r="A10" s="27" t="s">
        <v>31</v>
      </c>
      <c r="B10" s="28" t="s">
        <v>32</v>
      </c>
      <c r="C10" s="28">
        <v>2007</v>
      </c>
      <c r="D10" s="28" t="s">
        <v>15</v>
      </c>
      <c r="E10" s="29" t="s">
        <v>16</v>
      </c>
      <c r="F10" s="30">
        <v>1</v>
      </c>
      <c r="G10" s="31">
        <f t="shared" si="0"/>
        <v>250</v>
      </c>
      <c r="H10" s="32">
        <v>0</v>
      </c>
      <c r="I10" s="31">
        <f t="shared" si="1"/>
        <v>0</v>
      </c>
      <c r="J10" s="32">
        <v>0</v>
      </c>
      <c r="K10" s="31">
        <f t="shared" si="2"/>
        <v>0</v>
      </c>
      <c r="L10" s="32">
        <v>0</v>
      </c>
      <c r="M10" s="31">
        <f t="shared" si="3"/>
        <v>0</v>
      </c>
      <c r="N10" s="32">
        <v>0</v>
      </c>
      <c r="O10" s="31">
        <f t="shared" si="4"/>
        <v>0</v>
      </c>
      <c r="P10" s="32">
        <v>0</v>
      </c>
      <c r="Q10" s="31">
        <f t="shared" si="5"/>
        <v>0</v>
      </c>
      <c r="R10" s="32">
        <v>0</v>
      </c>
      <c r="S10" s="31">
        <f t="shared" si="6"/>
        <v>0</v>
      </c>
      <c r="T10" s="32">
        <v>0</v>
      </c>
      <c r="U10" s="31">
        <f t="shared" si="7"/>
        <v>0</v>
      </c>
      <c r="V10" s="32">
        <v>1</v>
      </c>
      <c r="W10" s="31">
        <f t="shared" si="8"/>
        <v>100</v>
      </c>
      <c r="X10" s="32">
        <v>1</v>
      </c>
      <c r="Y10" s="31">
        <f t="shared" si="9"/>
        <v>166.66666666666666</v>
      </c>
      <c r="Z10" s="32">
        <v>0</v>
      </c>
      <c r="AA10" s="31">
        <f t="shared" si="10"/>
        <v>0</v>
      </c>
      <c r="AB10" s="32">
        <v>1</v>
      </c>
      <c r="AC10" s="31">
        <f t="shared" si="11"/>
        <v>100</v>
      </c>
      <c r="AD10" s="32">
        <v>0</v>
      </c>
      <c r="AE10" s="31">
        <f t="shared" si="12"/>
        <v>0</v>
      </c>
      <c r="AF10" s="32">
        <v>1</v>
      </c>
      <c r="AG10" s="31">
        <f t="shared" si="13"/>
        <v>142.85714285714286</v>
      </c>
      <c r="AH10" s="32">
        <v>0</v>
      </c>
      <c r="AI10" s="31">
        <f t="shared" si="14"/>
        <v>0</v>
      </c>
      <c r="AJ10" s="32">
        <v>0</v>
      </c>
      <c r="AK10" s="31">
        <f t="shared" si="15"/>
        <v>0</v>
      </c>
      <c r="AL10" s="32">
        <v>0</v>
      </c>
      <c r="AM10" s="31">
        <f t="shared" si="16"/>
        <v>0</v>
      </c>
      <c r="AN10" s="32">
        <v>0</v>
      </c>
      <c r="AO10" s="31">
        <f t="shared" si="17"/>
        <v>0</v>
      </c>
      <c r="AP10" s="32">
        <v>0</v>
      </c>
      <c r="AQ10" s="31">
        <f t="shared" si="18"/>
        <v>0</v>
      </c>
      <c r="AR10" s="32">
        <v>0</v>
      </c>
      <c r="AS10" s="31">
        <f t="shared" si="19"/>
        <v>0</v>
      </c>
      <c r="AT10" s="32">
        <v>0</v>
      </c>
      <c r="AU10" s="31">
        <f t="shared" si="20"/>
        <v>0</v>
      </c>
      <c r="AV10" s="32">
        <v>0</v>
      </c>
      <c r="AW10" s="31">
        <f t="shared" si="21"/>
        <v>0</v>
      </c>
      <c r="AX10" s="32">
        <v>0</v>
      </c>
      <c r="AY10" s="31">
        <f t="shared" si="22"/>
        <v>0</v>
      </c>
      <c r="AZ10" s="32">
        <v>0</v>
      </c>
      <c r="BA10" s="31">
        <f t="shared" si="23"/>
        <v>0</v>
      </c>
      <c r="BB10" s="32">
        <v>0</v>
      </c>
      <c r="BC10" s="31">
        <f t="shared" si="24"/>
        <v>0</v>
      </c>
      <c r="BD10" s="32">
        <v>0</v>
      </c>
      <c r="BE10" s="31">
        <f t="shared" si="25"/>
        <v>0</v>
      </c>
      <c r="BF10" s="32">
        <v>0</v>
      </c>
      <c r="BG10" s="31">
        <f t="shared" si="26"/>
        <v>0</v>
      </c>
      <c r="BH10" s="32">
        <v>0</v>
      </c>
      <c r="BI10" s="31">
        <f t="shared" si="27"/>
        <v>0</v>
      </c>
      <c r="BJ10" s="32">
        <v>1</v>
      </c>
      <c r="BK10" s="31">
        <f t="shared" si="28"/>
        <v>200</v>
      </c>
      <c r="BL10" s="32">
        <v>0</v>
      </c>
      <c r="BM10" s="31">
        <f t="shared" si="29"/>
        <v>0</v>
      </c>
      <c r="BN10" s="32">
        <v>0</v>
      </c>
      <c r="BO10" s="31">
        <f t="shared" si="30"/>
        <v>0</v>
      </c>
      <c r="BP10" s="32">
        <v>1</v>
      </c>
      <c r="BQ10" s="31">
        <f t="shared" si="31"/>
        <v>76.92307692307692</v>
      </c>
      <c r="BR10" s="32">
        <v>0</v>
      </c>
      <c r="BS10" s="31">
        <f t="shared" si="32"/>
        <v>0</v>
      </c>
      <c r="BT10" s="34">
        <f t="shared" si="33"/>
        <v>1036.4468864468863</v>
      </c>
      <c r="BU10" s="35">
        <v>0.0003105324074074074</v>
      </c>
      <c r="BV10" s="36">
        <v>0.00033680555555555563</v>
      </c>
      <c r="BW10" s="37">
        <f t="shared" si="34"/>
        <v>0.0006473379629629631</v>
      </c>
      <c r="BX10" s="38">
        <f t="shared" si="35"/>
        <v>1.2330967280529233</v>
      </c>
      <c r="BY10" s="39">
        <f t="shared" si="36"/>
        <v>1278.0392644782953</v>
      </c>
      <c r="BZ10" s="40">
        <f t="shared" si="37"/>
        <v>8</v>
      </c>
      <c r="CA10" s="40">
        <v>8</v>
      </c>
    </row>
    <row r="11" spans="1:79" ht="16.5" customHeight="1">
      <c r="A11" s="27" t="s">
        <v>33</v>
      </c>
      <c r="B11" s="28" t="s">
        <v>34</v>
      </c>
      <c r="C11" s="28">
        <v>2007</v>
      </c>
      <c r="D11" s="28" t="s">
        <v>15</v>
      </c>
      <c r="E11" s="29" t="s">
        <v>35</v>
      </c>
      <c r="F11" s="41">
        <v>1</v>
      </c>
      <c r="G11" s="33">
        <f t="shared" si="0"/>
        <v>250</v>
      </c>
      <c r="H11" s="42">
        <v>0</v>
      </c>
      <c r="I11" s="33">
        <f t="shared" si="1"/>
        <v>0</v>
      </c>
      <c r="J11" s="42">
        <v>0</v>
      </c>
      <c r="K11" s="33">
        <f t="shared" si="2"/>
        <v>0</v>
      </c>
      <c r="L11" s="42">
        <v>0</v>
      </c>
      <c r="M11" s="33">
        <f t="shared" si="3"/>
        <v>0</v>
      </c>
      <c r="N11" s="42">
        <v>0</v>
      </c>
      <c r="O11" s="33">
        <f t="shared" si="4"/>
        <v>0</v>
      </c>
      <c r="P11" s="42">
        <v>0</v>
      </c>
      <c r="Q11" s="33">
        <f t="shared" si="5"/>
        <v>0</v>
      </c>
      <c r="R11" s="42">
        <v>1</v>
      </c>
      <c r="S11" s="33">
        <f t="shared" si="6"/>
        <v>83.33333333333333</v>
      </c>
      <c r="T11" s="42">
        <v>0</v>
      </c>
      <c r="U11" s="33">
        <f t="shared" si="7"/>
        <v>0</v>
      </c>
      <c r="V11" s="42">
        <v>0</v>
      </c>
      <c r="W11" s="33">
        <f t="shared" si="8"/>
        <v>0</v>
      </c>
      <c r="X11" s="42">
        <v>0</v>
      </c>
      <c r="Y11" s="33">
        <f t="shared" si="9"/>
        <v>0</v>
      </c>
      <c r="Z11" s="42">
        <v>1</v>
      </c>
      <c r="AA11" s="33">
        <f t="shared" si="10"/>
        <v>100</v>
      </c>
      <c r="AB11" s="42">
        <v>0</v>
      </c>
      <c r="AC11" s="33">
        <f t="shared" si="11"/>
        <v>0</v>
      </c>
      <c r="AD11" s="42">
        <v>0</v>
      </c>
      <c r="AE11" s="33">
        <f t="shared" si="12"/>
        <v>0</v>
      </c>
      <c r="AF11" s="42">
        <v>0</v>
      </c>
      <c r="AG11" s="33">
        <f t="shared" si="13"/>
        <v>0</v>
      </c>
      <c r="AH11" s="42">
        <v>0</v>
      </c>
      <c r="AI11" s="33">
        <f t="shared" si="14"/>
        <v>0</v>
      </c>
      <c r="AJ11" s="42">
        <v>0</v>
      </c>
      <c r="AK11" s="33">
        <f t="shared" si="15"/>
        <v>0</v>
      </c>
      <c r="AL11" s="42">
        <v>0</v>
      </c>
      <c r="AM11" s="33">
        <f t="shared" si="16"/>
        <v>0</v>
      </c>
      <c r="AN11" s="42">
        <v>0</v>
      </c>
      <c r="AO11" s="33">
        <f t="shared" si="17"/>
        <v>0</v>
      </c>
      <c r="AP11" s="42">
        <v>0</v>
      </c>
      <c r="AQ11" s="33">
        <f t="shared" si="18"/>
        <v>0</v>
      </c>
      <c r="AR11" s="42">
        <v>0</v>
      </c>
      <c r="AS11" s="33">
        <f t="shared" si="19"/>
        <v>0</v>
      </c>
      <c r="AT11" s="42">
        <v>0</v>
      </c>
      <c r="AU11" s="33">
        <f t="shared" si="20"/>
        <v>0</v>
      </c>
      <c r="AV11" s="42">
        <v>0</v>
      </c>
      <c r="AW11" s="33">
        <f t="shared" si="21"/>
        <v>0</v>
      </c>
      <c r="AX11" s="42">
        <v>0</v>
      </c>
      <c r="AY11" s="33">
        <f t="shared" si="22"/>
        <v>0</v>
      </c>
      <c r="AZ11" s="42">
        <v>0</v>
      </c>
      <c r="BA11" s="33">
        <f t="shared" si="23"/>
        <v>0</v>
      </c>
      <c r="BB11" s="42">
        <v>0</v>
      </c>
      <c r="BC11" s="33">
        <f t="shared" si="24"/>
        <v>0</v>
      </c>
      <c r="BD11" s="42">
        <v>1</v>
      </c>
      <c r="BE11" s="33">
        <f t="shared" si="25"/>
        <v>333.3333333333333</v>
      </c>
      <c r="BF11" s="42">
        <v>0</v>
      </c>
      <c r="BG11" s="33">
        <f t="shared" si="26"/>
        <v>0</v>
      </c>
      <c r="BH11" s="42">
        <v>0</v>
      </c>
      <c r="BI11" s="33">
        <f t="shared" si="27"/>
        <v>0</v>
      </c>
      <c r="BJ11" s="42">
        <v>1</v>
      </c>
      <c r="BK11" s="33">
        <f t="shared" si="28"/>
        <v>200</v>
      </c>
      <c r="BL11" s="42">
        <v>0</v>
      </c>
      <c r="BM11" s="33">
        <f t="shared" si="29"/>
        <v>0</v>
      </c>
      <c r="BN11" s="42">
        <v>0</v>
      </c>
      <c r="BO11" s="33">
        <f t="shared" si="30"/>
        <v>0</v>
      </c>
      <c r="BP11" s="42">
        <v>1</v>
      </c>
      <c r="BQ11" s="33">
        <f t="shared" si="31"/>
        <v>76.92307692307692</v>
      </c>
      <c r="BR11" s="42">
        <v>0</v>
      </c>
      <c r="BS11" s="33">
        <f t="shared" si="32"/>
        <v>0</v>
      </c>
      <c r="BT11" s="34">
        <f t="shared" si="33"/>
        <v>1043.5897435897436</v>
      </c>
      <c r="BU11" s="35">
        <v>0.0003690972222222222</v>
      </c>
      <c r="BV11" s="36">
        <v>0.0003549768518518518</v>
      </c>
      <c r="BW11" s="37">
        <f t="shared" si="34"/>
        <v>0.000724074074074074</v>
      </c>
      <c r="BX11" s="38">
        <f t="shared" si="35"/>
        <v>1.2083935421994885</v>
      </c>
      <c r="BY11" s="39">
        <f t="shared" si="36"/>
        <v>1261.0671068594663</v>
      </c>
      <c r="BZ11" s="40">
        <f t="shared" si="37"/>
        <v>9</v>
      </c>
      <c r="CA11" s="40">
        <v>9</v>
      </c>
    </row>
    <row r="12" spans="1:79" ht="16.5" customHeight="1">
      <c r="A12" s="27" t="s">
        <v>155</v>
      </c>
      <c r="B12" s="28" t="s">
        <v>36</v>
      </c>
      <c r="C12" s="28">
        <v>2006</v>
      </c>
      <c r="D12" s="28" t="s">
        <v>18</v>
      </c>
      <c r="E12" s="29" t="s">
        <v>65</v>
      </c>
      <c r="F12" s="30">
        <v>0</v>
      </c>
      <c r="G12" s="31">
        <f t="shared" si="0"/>
        <v>0</v>
      </c>
      <c r="H12" s="32">
        <v>0</v>
      </c>
      <c r="I12" s="31">
        <f t="shared" si="1"/>
        <v>0</v>
      </c>
      <c r="J12" s="32">
        <v>0</v>
      </c>
      <c r="K12" s="31">
        <f t="shared" si="2"/>
        <v>0</v>
      </c>
      <c r="L12" s="32">
        <v>0</v>
      </c>
      <c r="M12" s="31">
        <f t="shared" si="3"/>
        <v>0</v>
      </c>
      <c r="N12" s="32">
        <v>0</v>
      </c>
      <c r="O12" s="31">
        <f t="shared" si="4"/>
        <v>0</v>
      </c>
      <c r="P12" s="32">
        <v>1</v>
      </c>
      <c r="Q12" s="31">
        <f t="shared" si="5"/>
        <v>200</v>
      </c>
      <c r="R12" s="32">
        <v>1</v>
      </c>
      <c r="S12" s="31">
        <f t="shared" si="6"/>
        <v>83.33333333333333</v>
      </c>
      <c r="T12" s="32">
        <v>1</v>
      </c>
      <c r="U12" s="31">
        <f t="shared" si="7"/>
        <v>111.11111111111111</v>
      </c>
      <c r="V12" s="32">
        <v>1</v>
      </c>
      <c r="W12" s="31">
        <f t="shared" si="8"/>
        <v>100</v>
      </c>
      <c r="X12" s="32">
        <v>0</v>
      </c>
      <c r="Y12" s="31">
        <f t="shared" si="9"/>
        <v>0</v>
      </c>
      <c r="Z12" s="32">
        <v>0</v>
      </c>
      <c r="AA12" s="31">
        <f t="shared" si="10"/>
        <v>0</v>
      </c>
      <c r="AB12" s="32">
        <v>0</v>
      </c>
      <c r="AC12" s="31">
        <f t="shared" si="11"/>
        <v>0</v>
      </c>
      <c r="AD12" s="32">
        <v>0</v>
      </c>
      <c r="AE12" s="31">
        <f t="shared" si="12"/>
        <v>0</v>
      </c>
      <c r="AF12" s="32">
        <v>1</v>
      </c>
      <c r="AG12" s="31">
        <f t="shared" si="13"/>
        <v>142.85714285714286</v>
      </c>
      <c r="AH12" s="32">
        <v>1</v>
      </c>
      <c r="AI12" s="31">
        <f t="shared" si="14"/>
        <v>142.85714285714286</v>
      </c>
      <c r="AJ12" s="32">
        <v>0</v>
      </c>
      <c r="AK12" s="31">
        <f t="shared" si="15"/>
        <v>0</v>
      </c>
      <c r="AL12" s="32">
        <v>0</v>
      </c>
      <c r="AM12" s="31">
        <f t="shared" si="16"/>
        <v>0</v>
      </c>
      <c r="AN12" s="32">
        <v>0</v>
      </c>
      <c r="AO12" s="31">
        <f t="shared" si="17"/>
        <v>0</v>
      </c>
      <c r="AP12" s="32">
        <v>0</v>
      </c>
      <c r="AQ12" s="31">
        <f t="shared" si="18"/>
        <v>0</v>
      </c>
      <c r="AR12" s="32">
        <v>0</v>
      </c>
      <c r="AS12" s="31">
        <f t="shared" si="19"/>
        <v>0</v>
      </c>
      <c r="AT12" s="32">
        <v>0</v>
      </c>
      <c r="AU12" s="31">
        <f t="shared" si="20"/>
        <v>0</v>
      </c>
      <c r="AV12" s="32">
        <v>0</v>
      </c>
      <c r="AW12" s="31">
        <f t="shared" si="21"/>
        <v>0</v>
      </c>
      <c r="AX12" s="32">
        <v>0</v>
      </c>
      <c r="AY12" s="31">
        <f t="shared" si="22"/>
        <v>0</v>
      </c>
      <c r="AZ12" s="32">
        <v>0</v>
      </c>
      <c r="BA12" s="31">
        <f t="shared" si="23"/>
        <v>0</v>
      </c>
      <c r="BB12" s="32">
        <v>0</v>
      </c>
      <c r="BC12" s="31">
        <f t="shared" si="24"/>
        <v>0</v>
      </c>
      <c r="BD12" s="32">
        <v>0</v>
      </c>
      <c r="BE12" s="31">
        <f t="shared" si="25"/>
        <v>0</v>
      </c>
      <c r="BF12" s="32">
        <v>0</v>
      </c>
      <c r="BG12" s="31">
        <f t="shared" si="26"/>
        <v>0</v>
      </c>
      <c r="BH12" s="32">
        <v>0</v>
      </c>
      <c r="BI12" s="31">
        <f t="shared" si="27"/>
        <v>0</v>
      </c>
      <c r="BJ12" s="32">
        <v>0</v>
      </c>
      <c r="BK12" s="31">
        <f t="shared" si="28"/>
        <v>0</v>
      </c>
      <c r="BL12" s="32">
        <v>0</v>
      </c>
      <c r="BM12" s="31">
        <f t="shared" si="29"/>
        <v>0</v>
      </c>
      <c r="BN12" s="32">
        <v>0</v>
      </c>
      <c r="BO12" s="31">
        <f t="shared" si="30"/>
        <v>0</v>
      </c>
      <c r="BP12" s="32">
        <v>1</v>
      </c>
      <c r="BQ12" s="31">
        <f t="shared" si="31"/>
        <v>76.92307692307692</v>
      </c>
      <c r="BR12" s="32">
        <v>0</v>
      </c>
      <c r="BS12" s="33">
        <f t="shared" si="32"/>
        <v>0</v>
      </c>
      <c r="BT12" s="34">
        <f t="shared" si="33"/>
        <v>857.0818070818071</v>
      </c>
      <c r="BU12" s="35">
        <v>0.00027581018518518514</v>
      </c>
      <c r="BV12" s="36">
        <v>0.0002991898148148148</v>
      </c>
      <c r="BW12" s="37">
        <f t="shared" si="34"/>
        <v>0.000575</v>
      </c>
      <c r="BX12" s="38">
        <f t="shared" si="35"/>
        <v>1.2624214975845411</v>
      </c>
      <c r="BY12" s="39">
        <f t="shared" si="36"/>
        <v>1081.9984984486798</v>
      </c>
      <c r="BZ12" s="40">
        <f t="shared" si="37"/>
        <v>10</v>
      </c>
      <c r="CA12" s="40">
        <v>10</v>
      </c>
    </row>
    <row r="13" spans="1:79" ht="16.5" customHeight="1">
      <c r="A13" s="27" t="s">
        <v>37</v>
      </c>
      <c r="B13" s="28" t="s">
        <v>38</v>
      </c>
      <c r="C13" s="28">
        <v>2007</v>
      </c>
      <c r="D13" s="28" t="s">
        <v>15</v>
      </c>
      <c r="E13" s="29" t="s">
        <v>35</v>
      </c>
      <c r="F13" s="30">
        <v>0</v>
      </c>
      <c r="G13" s="31">
        <f t="shared" si="0"/>
        <v>0</v>
      </c>
      <c r="H13" s="32">
        <v>1</v>
      </c>
      <c r="I13" s="31">
        <f t="shared" si="1"/>
        <v>500</v>
      </c>
      <c r="J13" s="32">
        <v>0</v>
      </c>
      <c r="K13" s="31">
        <f t="shared" si="2"/>
        <v>0</v>
      </c>
      <c r="L13" s="32">
        <v>0</v>
      </c>
      <c r="M13" s="31">
        <f t="shared" si="3"/>
        <v>0</v>
      </c>
      <c r="N13" s="32">
        <v>0</v>
      </c>
      <c r="O13" s="31">
        <f t="shared" si="4"/>
        <v>0</v>
      </c>
      <c r="P13" s="32">
        <v>0</v>
      </c>
      <c r="Q13" s="31">
        <f t="shared" si="5"/>
        <v>0</v>
      </c>
      <c r="R13" s="32">
        <v>1</v>
      </c>
      <c r="S13" s="31">
        <f t="shared" si="6"/>
        <v>83.33333333333333</v>
      </c>
      <c r="T13" s="32">
        <v>0</v>
      </c>
      <c r="U13" s="31">
        <f t="shared" si="7"/>
        <v>0</v>
      </c>
      <c r="V13" s="32">
        <v>0</v>
      </c>
      <c r="W13" s="31">
        <f t="shared" si="8"/>
        <v>0</v>
      </c>
      <c r="X13" s="32">
        <v>0</v>
      </c>
      <c r="Y13" s="31">
        <f t="shared" si="9"/>
        <v>0</v>
      </c>
      <c r="Z13" s="32">
        <v>0</v>
      </c>
      <c r="AA13" s="31">
        <f t="shared" si="10"/>
        <v>0</v>
      </c>
      <c r="AB13" s="32">
        <v>1</v>
      </c>
      <c r="AC13" s="31">
        <f t="shared" si="11"/>
        <v>100</v>
      </c>
      <c r="AD13" s="32">
        <v>0</v>
      </c>
      <c r="AE13" s="31">
        <f t="shared" si="12"/>
        <v>0</v>
      </c>
      <c r="AF13" s="32">
        <v>0</v>
      </c>
      <c r="AG13" s="31">
        <f t="shared" si="13"/>
        <v>0</v>
      </c>
      <c r="AH13" s="32">
        <v>0</v>
      </c>
      <c r="AI13" s="31">
        <f t="shared" si="14"/>
        <v>0</v>
      </c>
      <c r="AJ13" s="32">
        <v>1</v>
      </c>
      <c r="AK13" s="31">
        <f t="shared" si="15"/>
        <v>142.85714285714286</v>
      </c>
      <c r="AL13" s="32">
        <v>0</v>
      </c>
      <c r="AM13" s="31">
        <f t="shared" si="16"/>
        <v>0</v>
      </c>
      <c r="AN13" s="32">
        <v>0</v>
      </c>
      <c r="AO13" s="31">
        <f t="shared" si="17"/>
        <v>0</v>
      </c>
      <c r="AP13" s="32">
        <v>0</v>
      </c>
      <c r="AQ13" s="31">
        <f t="shared" si="18"/>
        <v>0</v>
      </c>
      <c r="AR13" s="32">
        <v>0</v>
      </c>
      <c r="AS13" s="31">
        <f t="shared" si="19"/>
        <v>0</v>
      </c>
      <c r="AT13" s="32">
        <v>0</v>
      </c>
      <c r="AU13" s="31">
        <f t="shared" si="20"/>
        <v>0</v>
      </c>
      <c r="AV13" s="32">
        <v>0</v>
      </c>
      <c r="AW13" s="31">
        <f t="shared" si="21"/>
        <v>0</v>
      </c>
      <c r="AX13" s="32">
        <v>0</v>
      </c>
      <c r="AY13" s="31">
        <f t="shared" si="22"/>
        <v>0</v>
      </c>
      <c r="AZ13" s="32">
        <v>0</v>
      </c>
      <c r="BA13" s="31">
        <f t="shared" si="23"/>
        <v>0</v>
      </c>
      <c r="BB13" s="32">
        <v>0</v>
      </c>
      <c r="BC13" s="31">
        <f t="shared" si="24"/>
        <v>0</v>
      </c>
      <c r="BD13" s="32">
        <v>0</v>
      </c>
      <c r="BE13" s="31">
        <f t="shared" si="25"/>
        <v>0</v>
      </c>
      <c r="BF13" s="32">
        <v>0</v>
      </c>
      <c r="BG13" s="31">
        <f t="shared" si="26"/>
        <v>0</v>
      </c>
      <c r="BH13" s="32">
        <v>0</v>
      </c>
      <c r="BI13" s="31">
        <f t="shared" si="27"/>
        <v>0</v>
      </c>
      <c r="BJ13" s="32">
        <v>0</v>
      </c>
      <c r="BK13" s="31">
        <f t="shared" si="28"/>
        <v>0</v>
      </c>
      <c r="BL13" s="32">
        <v>0</v>
      </c>
      <c r="BM13" s="31">
        <f t="shared" si="29"/>
        <v>0</v>
      </c>
      <c r="BN13" s="32">
        <v>0</v>
      </c>
      <c r="BO13" s="31">
        <f t="shared" si="30"/>
        <v>0</v>
      </c>
      <c r="BP13" s="32">
        <v>1</v>
      </c>
      <c r="BQ13" s="31">
        <f t="shared" si="31"/>
        <v>76.92307692307692</v>
      </c>
      <c r="BR13" s="32">
        <v>0</v>
      </c>
      <c r="BS13" s="31">
        <f t="shared" si="32"/>
        <v>0</v>
      </c>
      <c r="BT13" s="34">
        <f t="shared" si="33"/>
        <v>903.113553113553</v>
      </c>
      <c r="BU13" s="35">
        <v>0.0004663194444444444</v>
      </c>
      <c r="BV13" s="36">
        <v>0.000624537037037037</v>
      </c>
      <c r="BW13" s="37">
        <f t="shared" si="34"/>
        <v>0.0010908564814814815</v>
      </c>
      <c r="BX13" s="38">
        <f t="shared" si="35"/>
        <v>1.1383246684350132</v>
      </c>
      <c r="BY13" s="39">
        <f t="shared" si="36"/>
        <v>1028.036435907152</v>
      </c>
      <c r="BZ13" s="40">
        <f t="shared" si="37"/>
        <v>11</v>
      </c>
      <c r="CA13" s="40">
        <v>11</v>
      </c>
    </row>
    <row r="14" spans="1:79" ht="16.5" customHeight="1">
      <c r="A14" s="27" t="s">
        <v>39</v>
      </c>
      <c r="B14" s="28" t="s">
        <v>40</v>
      </c>
      <c r="C14" s="28">
        <v>2006</v>
      </c>
      <c r="D14" s="28" t="s">
        <v>18</v>
      </c>
      <c r="E14" s="29" t="s">
        <v>16</v>
      </c>
      <c r="F14" s="30">
        <v>0</v>
      </c>
      <c r="G14" s="31">
        <f t="shared" si="0"/>
        <v>0</v>
      </c>
      <c r="H14" s="32">
        <v>0</v>
      </c>
      <c r="I14" s="31">
        <f t="shared" si="1"/>
        <v>0</v>
      </c>
      <c r="J14" s="32">
        <v>0</v>
      </c>
      <c r="K14" s="31">
        <f t="shared" si="2"/>
        <v>0</v>
      </c>
      <c r="L14" s="32">
        <v>0</v>
      </c>
      <c r="M14" s="31">
        <f t="shared" si="3"/>
        <v>0</v>
      </c>
      <c r="N14" s="32">
        <v>0</v>
      </c>
      <c r="O14" s="31">
        <f t="shared" si="4"/>
        <v>0</v>
      </c>
      <c r="P14" s="32">
        <v>0</v>
      </c>
      <c r="Q14" s="31">
        <f t="shared" si="5"/>
        <v>0</v>
      </c>
      <c r="R14" s="32">
        <v>1</v>
      </c>
      <c r="S14" s="31">
        <f t="shared" si="6"/>
        <v>83.33333333333333</v>
      </c>
      <c r="T14" s="32">
        <v>1</v>
      </c>
      <c r="U14" s="31">
        <f t="shared" si="7"/>
        <v>111.11111111111111</v>
      </c>
      <c r="V14" s="32">
        <v>1</v>
      </c>
      <c r="W14" s="31">
        <f t="shared" si="8"/>
        <v>100</v>
      </c>
      <c r="X14" s="32">
        <v>0</v>
      </c>
      <c r="Y14" s="31">
        <f t="shared" si="9"/>
        <v>0</v>
      </c>
      <c r="Z14" s="32">
        <v>1</v>
      </c>
      <c r="AA14" s="31">
        <f t="shared" si="10"/>
        <v>100</v>
      </c>
      <c r="AB14" s="32">
        <v>1</v>
      </c>
      <c r="AC14" s="31">
        <f t="shared" si="11"/>
        <v>100</v>
      </c>
      <c r="AD14" s="32">
        <v>0</v>
      </c>
      <c r="AE14" s="31">
        <f t="shared" si="12"/>
        <v>0</v>
      </c>
      <c r="AF14" s="32">
        <v>1</v>
      </c>
      <c r="AG14" s="31">
        <f t="shared" si="13"/>
        <v>142.85714285714286</v>
      </c>
      <c r="AH14" s="32">
        <v>0</v>
      </c>
      <c r="AI14" s="31">
        <f t="shared" si="14"/>
        <v>0</v>
      </c>
      <c r="AJ14" s="32">
        <v>0</v>
      </c>
      <c r="AK14" s="31">
        <f t="shared" si="15"/>
        <v>0</v>
      </c>
      <c r="AL14" s="32">
        <v>0</v>
      </c>
      <c r="AM14" s="31">
        <f t="shared" si="16"/>
        <v>0</v>
      </c>
      <c r="AN14" s="32">
        <v>0</v>
      </c>
      <c r="AO14" s="31">
        <f t="shared" si="17"/>
        <v>0</v>
      </c>
      <c r="AP14" s="32">
        <v>0</v>
      </c>
      <c r="AQ14" s="31">
        <f t="shared" si="18"/>
        <v>0</v>
      </c>
      <c r="AR14" s="32">
        <v>0</v>
      </c>
      <c r="AS14" s="31">
        <f t="shared" si="19"/>
        <v>0</v>
      </c>
      <c r="AT14" s="32">
        <v>0</v>
      </c>
      <c r="AU14" s="31">
        <f t="shared" si="20"/>
        <v>0</v>
      </c>
      <c r="AV14" s="32">
        <v>0</v>
      </c>
      <c r="AW14" s="31">
        <f t="shared" si="21"/>
        <v>0</v>
      </c>
      <c r="AX14" s="32">
        <v>0</v>
      </c>
      <c r="AY14" s="31">
        <f t="shared" si="22"/>
        <v>0</v>
      </c>
      <c r="AZ14" s="32">
        <v>0</v>
      </c>
      <c r="BA14" s="31">
        <f t="shared" si="23"/>
        <v>0</v>
      </c>
      <c r="BB14" s="32">
        <v>0</v>
      </c>
      <c r="BC14" s="31">
        <f t="shared" si="24"/>
        <v>0</v>
      </c>
      <c r="BD14" s="32">
        <v>0</v>
      </c>
      <c r="BE14" s="31">
        <f t="shared" si="25"/>
        <v>0</v>
      </c>
      <c r="BF14" s="32">
        <v>0</v>
      </c>
      <c r="BG14" s="31">
        <f t="shared" si="26"/>
        <v>0</v>
      </c>
      <c r="BH14" s="32">
        <v>0</v>
      </c>
      <c r="BI14" s="31">
        <f t="shared" si="27"/>
        <v>0</v>
      </c>
      <c r="BJ14" s="32">
        <v>0</v>
      </c>
      <c r="BK14" s="31">
        <f t="shared" si="28"/>
        <v>0</v>
      </c>
      <c r="BL14" s="32">
        <v>0</v>
      </c>
      <c r="BM14" s="31">
        <f t="shared" si="29"/>
        <v>0</v>
      </c>
      <c r="BN14" s="32">
        <v>0</v>
      </c>
      <c r="BO14" s="31">
        <f t="shared" si="30"/>
        <v>0</v>
      </c>
      <c r="BP14" s="32">
        <v>1</v>
      </c>
      <c r="BQ14" s="31">
        <f t="shared" si="31"/>
        <v>76.92307692307692</v>
      </c>
      <c r="BR14" s="32">
        <v>0</v>
      </c>
      <c r="BS14" s="31">
        <f t="shared" si="32"/>
        <v>0</v>
      </c>
      <c r="BT14" s="34">
        <f t="shared" si="33"/>
        <v>714.2246642246643</v>
      </c>
      <c r="BU14" s="35">
        <v>0.0004657407407407408</v>
      </c>
      <c r="BV14" s="36">
        <v>0.000519212962962963</v>
      </c>
      <c r="BW14" s="37">
        <f t="shared" si="34"/>
        <v>0.0009849537037037038</v>
      </c>
      <c r="BX14" s="38">
        <f t="shared" si="35"/>
        <v>1.1531974148061104</v>
      </c>
      <c r="BY14" s="39">
        <f t="shared" si="36"/>
        <v>823.642036374645</v>
      </c>
      <c r="BZ14" s="40">
        <f t="shared" si="37"/>
        <v>12</v>
      </c>
      <c r="CA14" s="40">
        <v>12</v>
      </c>
    </row>
    <row r="15" spans="1:79" ht="16.5" customHeight="1">
      <c r="A15" s="27" t="s">
        <v>156</v>
      </c>
      <c r="B15" s="28" t="s">
        <v>41</v>
      </c>
      <c r="C15" s="28">
        <v>2006</v>
      </c>
      <c r="D15" s="28" t="s">
        <v>15</v>
      </c>
      <c r="E15" s="29" t="s">
        <v>65</v>
      </c>
      <c r="F15" s="30">
        <v>0</v>
      </c>
      <c r="G15" s="31">
        <f t="shared" si="0"/>
        <v>0</v>
      </c>
      <c r="H15" s="32">
        <v>0</v>
      </c>
      <c r="I15" s="31">
        <f t="shared" si="1"/>
        <v>0</v>
      </c>
      <c r="J15" s="32">
        <v>0</v>
      </c>
      <c r="K15" s="31">
        <f t="shared" si="2"/>
        <v>0</v>
      </c>
      <c r="L15" s="32">
        <v>1</v>
      </c>
      <c r="M15" s="31">
        <f t="shared" si="3"/>
        <v>500</v>
      </c>
      <c r="N15" s="32">
        <v>0</v>
      </c>
      <c r="O15" s="31">
        <f t="shared" si="4"/>
        <v>0</v>
      </c>
      <c r="P15" s="32">
        <v>0</v>
      </c>
      <c r="Q15" s="31">
        <f t="shared" si="5"/>
        <v>0</v>
      </c>
      <c r="R15" s="32">
        <v>1</v>
      </c>
      <c r="S15" s="31">
        <f t="shared" si="6"/>
        <v>83.33333333333333</v>
      </c>
      <c r="T15" s="32">
        <v>0</v>
      </c>
      <c r="U15" s="31">
        <f t="shared" si="7"/>
        <v>0</v>
      </c>
      <c r="V15" s="32">
        <v>1</v>
      </c>
      <c r="W15" s="31">
        <f t="shared" si="8"/>
        <v>100</v>
      </c>
      <c r="X15" s="32">
        <v>0</v>
      </c>
      <c r="Y15" s="31">
        <f t="shared" si="9"/>
        <v>0</v>
      </c>
      <c r="Z15" s="32">
        <v>0</v>
      </c>
      <c r="AA15" s="31">
        <f t="shared" si="10"/>
        <v>0</v>
      </c>
      <c r="AB15" s="32">
        <v>0</v>
      </c>
      <c r="AC15" s="31">
        <f t="shared" si="11"/>
        <v>0</v>
      </c>
      <c r="AD15" s="32">
        <v>0</v>
      </c>
      <c r="AE15" s="31">
        <f t="shared" si="12"/>
        <v>0</v>
      </c>
      <c r="AF15" s="32">
        <v>0</v>
      </c>
      <c r="AG15" s="31">
        <f t="shared" si="13"/>
        <v>0</v>
      </c>
      <c r="AH15" s="32">
        <v>0</v>
      </c>
      <c r="AI15" s="31">
        <f t="shared" si="14"/>
        <v>0</v>
      </c>
      <c r="AJ15" s="32">
        <v>0</v>
      </c>
      <c r="AK15" s="31">
        <f t="shared" si="15"/>
        <v>0</v>
      </c>
      <c r="AL15" s="32">
        <v>0</v>
      </c>
      <c r="AM15" s="31">
        <f t="shared" si="16"/>
        <v>0</v>
      </c>
      <c r="AN15" s="32">
        <v>0</v>
      </c>
      <c r="AO15" s="31">
        <f t="shared" si="17"/>
        <v>0</v>
      </c>
      <c r="AP15" s="32">
        <v>0</v>
      </c>
      <c r="AQ15" s="31">
        <f t="shared" si="18"/>
        <v>0</v>
      </c>
      <c r="AR15" s="32">
        <v>0</v>
      </c>
      <c r="AS15" s="31">
        <f t="shared" si="19"/>
        <v>0</v>
      </c>
      <c r="AT15" s="32">
        <v>0</v>
      </c>
      <c r="AU15" s="31">
        <f t="shared" si="20"/>
        <v>0</v>
      </c>
      <c r="AV15" s="32">
        <v>0</v>
      </c>
      <c r="AW15" s="31">
        <f t="shared" si="21"/>
        <v>0</v>
      </c>
      <c r="AX15" s="32">
        <v>0</v>
      </c>
      <c r="AY15" s="31">
        <f t="shared" si="22"/>
        <v>0</v>
      </c>
      <c r="AZ15" s="32">
        <v>0</v>
      </c>
      <c r="BA15" s="31">
        <f t="shared" si="23"/>
        <v>0</v>
      </c>
      <c r="BB15" s="32">
        <v>0</v>
      </c>
      <c r="BC15" s="31">
        <f t="shared" si="24"/>
        <v>0</v>
      </c>
      <c r="BD15" s="32">
        <v>0</v>
      </c>
      <c r="BE15" s="31">
        <f t="shared" si="25"/>
        <v>0</v>
      </c>
      <c r="BF15" s="32">
        <v>0</v>
      </c>
      <c r="BG15" s="31">
        <f t="shared" si="26"/>
        <v>0</v>
      </c>
      <c r="BH15" s="32">
        <v>0</v>
      </c>
      <c r="BI15" s="31">
        <f t="shared" si="27"/>
        <v>0</v>
      </c>
      <c r="BJ15" s="32">
        <v>0</v>
      </c>
      <c r="BK15" s="31">
        <f t="shared" si="28"/>
        <v>0</v>
      </c>
      <c r="BL15" s="32">
        <v>0</v>
      </c>
      <c r="BM15" s="31">
        <f t="shared" si="29"/>
        <v>0</v>
      </c>
      <c r="BN15" s="32">
        <v>0</v>
      </c>
      <c r="BO15" s="31">
        <f t="shared" si="30"/>
        <v>0</v>
      </c>
      <c r="BP15" s="32">
        <v>0</v>
      </c>
      <c r="BQ15" s="31">
        <f t="shared" si="31"/>
        <v>0</v>
      </c>
      <c r="BR15" s="32">
        <v>0</v>
      </c>
      <c r="BS15" s="33">
        <f t="shared" si="32"/>
        <v>0</v>
      </c>
      <c r="BT15" s="34">
        <f t="shared" si="33"/>
        <v>683.3333333333333</v>
      </c>
      <c r="BU15" s="35">
        <v>0.00048715277777777776</v>
      </c>
      <c r="BV15" s="36">
        <v>0.000356712962962963</v>
      </c>
      <c r="BW15" s="37">
        <f t="shared" si="34"/>
        <v>0.0008438657407407407</v>
      </c>
      <c r="BX15" s="38">
        <f t="shared" si="35"/>
        <v>1.1788108627074476</v>
      </c>
      <c r="BY15" s="39">
        <f t="shared" si="36"/>
        <v>805.5207561834225</v>
      </c>
      <c r="BZ15" s="40">
        <f t="shared" si="37"/>
        <v>13</v>
      </c>
      <c r="CA15" s="40">
        <v>13</v>
      </c>
    </row>
    <row r="16" spans="1:79" ht="16.5" customHeight="1">
      <c r="A16" s="27" t="s">
        <v>42</v>
      </c>
      <c r="B16" s="28" t="s">
        <v>43</v>
      </c>
      <c r="C16" s="28">
        <v>2007</v>
      </c>
      <c r="D16" s="28" t="s">
        <v>15</v>
      </c>
      <c r="E16" s="29" t="s">
        <v>28</v>
      </c>
      <c r="F16" s="41">
        <v>0</v>
      </c>
      <c r="G16" s="33">
        <f t="shared" si="0"/>
        <v>0</v>
      </c>
      <c r="H16" s="42">
        <v>0</v>
      </c>
      <c r="I16" s="33">
        <f t="shared" si="1"/>
        <v>0</v>
      </c>
      <c r="J16" s="42">
        <v>0</v>
      </c>
      <c r="K16" s="33">
        <f t="shared" si="2"/>
        <v>0</v>
      </c>
      <c r="L16" s="42">
        <v>0</v>
      </c>
      <c r="M16" s="33">
        <f t="shared" si="3"/>
        <v>0</v>
      </c>
      <c r="N16" s="42">
        <v>0</v>
      </c>
      <c r="O16" s="33">
        <f t="shared" si="4"/>
        <v>0</v>
      </c>
      <c r="P16" s="42">
        <v>0</v>
      </c>
      <c r="Q16" s="33">
        <f t="shared" si="5"/>
        <v>0</v>
      </c>
      <c r="R16" s="42">
        <v>0</v>
      </c>
      <c r="S16" s="33">
        <f t="shared" si="6"/>
        <v>0</v>
      </c>
      <c r="T16" s="42">
        <v>0</v>
      </c>
      <c r="U16" s="33">
        <f t="shared" si="7"/>
        <v>0</v>
      </c>
      <c r="V16" s="42">
        <v>1</v>
      </c>
      <c r="W16" s="33">
        <f t="shared" si="8"/>
        <v>100</v>
      </c>
      <c r="X16" s="42">
        <v>1</v>
      </c>
      <c r="Y16" s="33">
        <f t="shared" si="9"/>
        <v>166.66666666666666</v>
      </c>
      <c r="Z16" s="42">
        <v>1</v>
      </c>
      <c r="AA16" s="33">
        <f t="shared" si="10"/>
        <v>100</v>
      </c>
      <c r="AB16" s="42">
        <v>1</v>
      </c>
      <c r="AC16" s="33">
        <f t="shared" si="11"/>
        <v>100</v>
      </c>
      <c r="AD16" s="42">
        <v>0</v>
      </c>
      <c r="AE16" s="33">
        <f t="shared" si="12"/>
        <v>0</v>
      </c>
      <c r="AF16" s="42">
        <v>0</v>
      </c>
      <c r="AG16" s="33">
        <f t="shared" si="13"/>
        <v>0</v>
      </c>
      <c r="AH16" s="42">
        <v>1</v>
      </c>
      <c r="AI16" s="33">
        <f t="shared" si="14"/>
        <v>142.85714285714286</v>
      </c>
      <c r="AJ16" s="42">
        <v>0</v>
      </c>
      <c r="AK16" s="33">
        <f t="shared" si="15"/>
        <v>0</v>
      </c>
      <c r="AL16" s="42">
        <v>0</v>
      </c>
      <c r="AM16" s="33">
        <f t="shared" si="16"/>
        <v>0</v>
      </c>
      <c r="AN16" s="42">
        <v>0</v>
      </c>
      <c r="AO16" s="33">
        <f t="shared" si="17"/>
        <v>0</v>
      </c>
      <c r="AP16" s="42">
        <v>0</v>
      </c>
      <c r="AQ16" s="33">
        <f t="shared" si="18"/>
        <v>0</v>
      </c>
      <c r="AR16" s="42">
        <v>0</v>
      </c>
      <c r="AS16" s="33">
        <f t="shared" si="19"/>
        <v>0</v>
      </c>
      <c r="AT16" s="42">
        <v>0</v>
      </c>
      <c r="AU16" s="33">
        <f t="shared" si="20"/>
        <v>0</v>
      </c>
      <c r="AV16" s="42">
        <v>0</v>
      </c>
      <c r="AW16" s="33">
        <f t="shared" si="21"/>
        <v>0</v>
      </c>
      <c r="AX16" s="42">
        <v>0</v>
      </c>
      <c r="AY16" s="33">
        <f t="shared" si="22"/>
        <v>0</v>
      </c>
      <c r="AZ16" s="42">
        <v>0</v>
      </c>
      <c r="BA16" s="33">
        <f t="shared" si="23"/>
        <v>0</v>
      </c>
      <c r="BB16" s="42">
        <v>0</v>
      </c>
      <c r="BC16" s="33">
        <f t="shared" si="24"/>
        <v>0</v>
      </c>
      <c r="BD16" s="42">
        <v>0</v>
      </c>
      <c r="BE16" s="33">
        <f t="shared" si="25"/>
        <v>0</v>
      </c>
      <c r="BF16" s="42">
        <v>0</v>
      </c>
      <c r="BG16" s="33">
        <f t="shared" si="26"/>
        <v>0</v>
      </c>
      <c r="BH16" s="42">
        <v>0</v>
      </c>
      <c r="BI16" s="33">
        <f t="shared" si="27"/>
        <v>0</v>
      </c>
      <c r="BJ16" s="42">
        <v>0</v>
      </c>
      <c r="BK16" s="33">
        <f t="shared" si="28"/>
        <v>0</v>
      </c>
      <c r="BL16" s="42">
        <v>0</v>
      </c>
      <c r="BM16" s="33">
        <f t="shared" si="29"/>
        <v>0</v>
      </c>
      <c r="BN16" s="42">
        <v>0</v>
      </c>
      <c r="BO16" s="33">
        <f t="shared" si="30"/>
        <v>0</v>
      </c>
      <c r="BP16" s="42">
        <v>1</v>
      </c>
      <c r="BQ16" s="33">
        <f t="shared" si="31"/>
        <v>76.92307692307692</v>
      </c>
      <c r="BR16" s="42">
        <v>0</v>
      </c>
      <c r="BS16" s="31">
        <f t="shared" si="32"/>
        <v>0</v>
      </c>
      <c r="BT16" s="34">
        <f t="shared" si="33"/>
        <v>686.4468864468864</v>
      </c>
      <c r="BU16" s="35">
        <v>0.0004741898148148148</v>
      </c>
      <c r="BV16" s="36">
        <v>0.00044143518518518517</v>
      </c>
      <c r="BW16" s="37">
        <f t="shared" si="34"/>
        <v>0.000915625</v>
      </c>
      <c r="BX16" s="38">
        <f t="shared" si="35"/>
        <v>1.1647971179370495</v>
      </c>
      <c r="BY16" s="39">
        <f t="shared" si="36"/>
        <v>799.5713549501944</v>
      </c>
      <c r="BZ16" s="40">
        <f t="shared" si="37"/>
        <v>14</v>
      </c>
      <c r="CA16" s="40">
        <v>14</v>
      </c>
    </row>
    <row r="17" spans="1:79" ht="16.5" customHeight="1">
      <c r="A17" s="27" t="s">
        <v>44</v>
      </c>
      <c r="B17" s="28" t="s">
        <v>45</v>
      </c>
      <c r="C17" s="43">
        <v>2006</v>
      </c>
      <c r="D17" s="43" t="s">
        <v>18</v>
      </c>
      <c r="E17" s="44" t="s">
        <v>35</v>
      </c>
      <c r="F17" s="41">
        <v>0</v>
      </c>
      <c r="G17" s="33">
        <f t="shared" si="0"/>
        <v>0</v>
      </c>
      <c r="H17" s="42">
        <v>0</v>
      </c>
      <c r="I17" s="33">
        <f t="shared" si="1"/>
        <v>0</v>
      </c>
      <c r="J17" s="42">
        <v>0</v>
      </c>
      <c r="K17" s="33">
        <f t="shared" si="2"/>
        <v>0</v>
      </c>
      <c r="L17" s="42">
        <v>0</v>
      </c>
      <c r="M17" s="33">
        <f t="shared" si="3"/>
        <v>0</v>
      </c>
      <c r="N17" s="42">
        <v>0</v>
      </c>
      <c r="O17" s="33">
        <f t="shared" si="4"/>
        <v>0</v>
      </c>
      <c r="P17" s="42">
        <v>0</v>
      </c>
      <c r="Q17" s="33">
        <f t="shared" si="5"/>
        <v>0</v>
      </c>
      <c r="R17" s="42">
        <v>1</v>
      </c>
      <c r="S17" s="33">
        <f t="shared" si="6"/>
        <v>83.33333333333333</v>
      </c>
      <c r="T17" s="42">
        <v>1</v>
      </c>
      <c r="U17" s="33">
        <f t="shared" si="7"/>
        <v>111.11111111111111</v>
      </c>
      <c r="V17" s="42">
        <v>1</v>
      </c>
      <c r="W17" s="33">
        <f t="shared" si="8"/>
        <v>100</v>
      </c>
      <c r="X17" s="42">
        <v>0</v>
      </c>
      <c r="Y17" s="33">
        <f t="shared" si="9"/>
        <v>0</v>
      </c>
      <c r="Z17" s="42">
        <v>0</v>
      </c>
      <c r="AA17" s="33">
        <f t="shared" si="10"/>
        <v>0</v>
      </c>
      <c r="AB17" s="42">
        <v>1</v>
      </c>
      <c r="AC17" s="33">
        <f t="shared" si="11"/>
        <v>100</v>
      </c>
      <c r="AD17" s="42">
        <v>0</v>
      </c>
      <c r="AE17" s="33">
        <f t="shared" si="12"/>
        <v>0</v>
      </c>
      <c r="AF17" s="42">
        <v>0</v>
      </c>
      <c r="AG17" s="33">
        <f t="shared" si="13"/>
        <v>0</v>
      </c>
      <c r="AH17" s="42">
        <v>0</v>
      </c>
      <c r="AI17" s="33">
        <f t="shared" si="14"/>
        <v>0</v>
      </c>
      <c r="AJ17" s="42">
        <v>0</v>
      </c>
      <c r="AK17" s="33">
        <f t="shared" si="15"/>
        <v>0</v>
      </c>
      <c r="AL17" s="42">
        <v>0</v>
      </c>
      <c r="AM17" s="33">
        <f t="shared" si="16"/>
        <v>0</v>
      </c>
      <c r="AN17" s="42">
        <v>0</v>
      </c>
      <c r="AO17" s="33">
        <f t="shared" si="17"/>
        <v>0</v>
      </c>
      <c r="AP17" s="42">
        <v>0</v>
      </c>
      <c r="AQ17" s="33">
        <f t="shared" si="18"/>
        <v>0</v>
      </c>
      <c r="AR17" s="42">
        <v>0</v>
      </c>
      <c r="AS17" s="33">
        <f t="shared" si="19"/>
        <v>0</v>
      </c>
      <c r="AT17" s="42">
        <v>0</v>
      </c>
      <c r="AU17" s="33">
        <f t="shared" si="20"/>
        <v>0</v>
      </c>
      <c r="AV17" s="42">
        <v>0</v>
      </c>
      <c r="AW17" s="33">
        <f t="shared" si="21"/>
        <v>0</v>
      </c>
      <c r="AX17" s="42">
        <v>0</v>
      </c>
      <c r="AY17" s="33">
        <f t="shared" si="22"/>
        <v>0</v>
      </c>
      <c r="AZ17" s="42">
        <v>0</v>
      </c>
      <c r="BA17" s="33">
        <f t="shared" si="23"/>
        <v>0</v>
      </c>
      <c r="BB17" s="42">
        <v>0</v>
      </c>
      <c r="BC17" s="33">
        <f t="shared" si="24"/>
        <v>0</v>
      </c>
      <c r="BD17" s="42">
        <v>0</v>
      </c>
      <c r="BE17" s="33">
        <f t="shared" si="25"/>
        <v>0</v>
      </c>
      <c r="BF17" s="42">
        <v>0</v>
      </c>
      <c r="BG17" s="33">
        <f t="shared" si="26"/>
        <v>0</v>
      </c>
      <c r="BH17" s="42">
        <v>0</v>
      </c>
      <c r="BI17" s="33">
        <f t="shared" si="27"/>
        <v>0</v>
      </c>
      <c r="BJ17" s="42">
        <v>1</v>
      </c>
      <c r="BK17" s="33">
        <f t="shared" si="28"/>
        <v>200</v>
      </c>
      <c r="BL17" s="42">
        <v>0</v>
      </c>
      <c r="BM17" s="33">
        <f t="shared" si="29"/>
        <v>0</v>
      </c>
      <c r="BN17" s="42">
        <v>0</v>
      </c>
      <c r="BO17" s="33">
        <f t="shared" si="30"/>
        <v>0</v>
      </c>
      <c r="BP17" s="42">
        <v>1</v>
      </c>
      <c r="BQ17" s="33">
        <f t="shared" si="31"/>
        <v>76.92307692307692</v>
      </c>
      <c r="BR17" s="42">
        <v>0</v>
      </c>
      <c r="BS17" s="33">
        <f t="shared" si="32"/>
        <v>0</v>
      </c>
      <c r="BT17" s="34">
        <f t="shared" si="33"/>
        <v>671.3675213675214</v>
      </c>
      <c r="BU17" s="35">
        <v>0.0003731481481481481</v>
      </c>
      <c r="BV17" s="36">
        <v>0.00048206018518518514</v>
      </c>
      <c r="BW17" s="37">
        <f t="shared" si="34"/>
        <v>0.0008552083333333333</v>
      </c>
      <c r="BX17" s="38">
        <f t="shared" si="35"/>
        <v>1.1764393016646366</v>
      </c>
      <c r="BY17" s="39">
        <f t="shared" si="36"/>
        <v>789.8231379979248</v>
      </c>
      <c r="BZ17" s="40">
        <f t="shared" si="37"/>
        <v>15</v>
      </c>
      <c r="CA17" s="40">
        <v>15</v>
      </c>
    </row>
    <row r="18" spans="1:79" ht="16.5" customHeight="1">
      <c r="A18" s="27" t="s">
        <v>46</v>
      </c>
      <c r="B18" s="28" t="s">
        <v>47</v>
      </c>
      <c r="C18" s="28">
        <v>2006</v>
      </c>
      <c r="D18" s="28" t="s">
        <v>15</v>
      </c>
      <c r="E18" s="29" t="s">
        <v>21</v>
      </c>
      <c r="F18" s="30">
        <v>1</v>
      </c>
      <c r="G18" s="31">
        <f t="shared" si="0"/>
        <v>250</v>
      </c>
      <c r="H18" s="32">
        <v>0</v>
      </c>
      <c r="I18" s="31">
        <f t="shared" si="1"/>
        <v>0</v>
      </c>
      <c r="J18" s="32">
        <v>0</v>
      </c>
      <c r="K18" s="31">
        <f t="shared" si="2"/>
        <v>0</v>
      </c>
      <c r="L18" s="32">
        <v>0</v>
      </c>
      <c r="M18" s="31">
        <f t="shared" si="3"/>
        <v>0</v>
      </c>
      <c r="N18" s="32">
        <v>0</v>
      </c>
      <c r="O18" s="31">
        <f t="shared" si="4"/>
        <v>0</v>
      </c>
      <c r="P18" s="32">
        <v>0</v>
      </c>
      <c r="Q18" s="31">
        <f t="shared" si="5"/>
        <v>0</v>
      </c>
      <c r="R18" s="32">
        <v>1</v>
      </c>
      <c r="S18" s="31">
        <f t="shared" si="6"/>
        <v>83.33333333333333</v>
      </c>
      <c r="T18" s="32">
        <v>0</v>
      </c>
      <c r="U18" s="31">
        <f t="shared" si="7"/>
        <v>0</v>
      </c>
      <c r="V18" s="32">
        <v>0</v>
      </c>
      <c r="W18" s="31">
        <f t="shared" si="8"/>
        <v>0</v>
      </c>
      <c r="X18" s="32">
        <v>0</v>
      </c>
      <c r="Y18" s="31">
        <f t="shared" si="9"/>
        <v>0</v>
      </c>
      <c r="Z18" s="32">
        <v>1</v>
      </c>
      <c r="AA18" s="31">
        <f t="shared" si="10"/>
        <v>100</v>
      </c>
      <c r="AB18" s="32">
        <v>0</v>
      </c>
      <c r="AC18" s="31">
        <f t="shared" si="11"/>
        <v>0</v>
      </c>
      <c r="AD18" s="32">
        <v>0</v>
      </c>
      <c r="AE18" s="31">
        <f t="shared" si="12"/>
        <v>0</v>
      </c>
      <c r="AF18" s="32">
        <v>0</v>
      </c>
      <c r="AG18" s="31">
        <f t="shared" si="13"/>
        <v>0</v>
      </c>
      <c r="AH18" s="32">
        <v>1</v>
      </c>
      <c r="AI18" s="31">
        <f t="shared" si="14"/>
        <v>142.85714285714286</v>
      </c>
      <c r="AJ18" s="32">
        <v>0</v>
      </c>
      <c r="AK18" s="31">
        <f t="shared" si="15"/>
        <v>0</v>
      </c>
      <c r="AL18" s="32">
        <v>0</v>
      </c>
      <c r="AM18" s="31">
        <f t="shared" si="16"/>
        <v>0</v>
      </c>
      <c r="AN18" s="32">
        <v>0</v>
      </c>
      <c r="AO18" s="31">
        <f t="shared" si="17"/>
        <v>0</v>
      </c>
      <c r="AP18" s="32">
        <v>0</v>
      </c>
      <c r="AQ18" s="31">
        <f t="shared" si="18"/>
        <v>0</v>
      </c>
      <c r="AR18" s="32">
        <v>0</v>
      </c>
      <c r="AS18" s="31">
        <f t="shared" si="19"/>
        <v>0</v>
      </c>
      <c r="AT18" s="32">
        <v>0</v>
      </c>
      <c r="AU18" s="31">
        <f t="shared" si="20"/>
        <v>0</v>
      </c>
      <c r="AV18" s="32">
        <v>0</v>
      </c>
      <c r="AW18" s="31">
        <f t="shared" si="21"/>
        <v>0</v>
      </c>
      <c r="AX18" s="32">
        <v>0</v>
      </c>
      <c r="AY18" s="31">
        <f t="shared" si="22"/>
        <v>0</v>
      </c>
      <c r="AZ18" s="32">
        <v>0</v>
      </c>
      <c r="BA18" s="31">
        <f t="shared" si="23"/>
        <v>0</v>
      </c>
      <c r="BB18" s="32">
        <v>0</v>
      </c>
      <c r="BC18" s="31">
        <f t="shared" si="24"/>
        <v>0</v>
      </c>
      <c r="BD18" s="32">
        <v>0</v>
      </c>
      <c r="BE18" s="31">
        <f t="shared" si="25"/>
        <v>0</v>
      </c>
      <c r="BF18" s="32">
        <v>0</v>
      </c>
      <c r="BG18" s="31">
        <f t="shared" si="26"/>
        <v>0</v>
      </c>
      <c r="BH18" s="32">
        <v>0</v>
      </c>
      <c r="BI18" s="31">
        <f t="shared" si="27"/>
        <v>0</v>
      </c>
      <c r="BJ18" s="32">
        <v>0</v>
      </c>
      <c r="BK18" s="31">
        <f t="shared" si="28"/>
        <v>0</v>
      </c>
      <c r="BL18" s="32">
        <v>0</v>
      </c>
      <c r="BM18" s="31">
        <f t="shared" si="29"/>
        <v>0</v>
      </c>
      <c r="BN18" s="32">
        <v>0</v>
      </c>
      <c r="BO18" s="31">
        <f t="shared" si="30"/>
        <v>0</v>
      </c>
      <c r="BP18" s="32">
        <v>1</v>
      </c>
      <c r="BQ18" s="31">
        <f t="shared" si="31"/>
        <v>76.92307692307692</v>
      </c>
      <c r="BR18" s="32">
        <v>0</v>
      </c>
      <c r="BS18" s="31">
        <f t="shared" si="32"/>
        <v>0</v>
      </c>
      <c r="BT18" s="34">
        <f t="shared" si="33"/>
        <v>653.113553113553</v>
      </c>
      <c r="BU18" s="35">
        <v>0.000493287037037037</v>
      </c>
      <c r="BV18" s="36">
        <v>0.00040891203703703706</v>
      </c>
      <c r="BW18" s="37">
        <f t="shared" si="34"/>
        <v>0.000902199074074074</v>
      </c>
      <c r="BX18" s="38">
        <f t="shared" si="35"/>
        <v>1.1672495189223862</v>
      </c>
      <c r="BY18" s="39">
        <f t="shared" si="36"/>
        <v>762.3464806734851</v>
      </c>
      <c r="BZ18" s="40">
        <f t="shared" si="37"/>
        <v>16</v>
      </c>
      <c r="CA18" s="40">
        <v>16</v>
      </c>
    </row>
    <row r="19" spans="1:79" ht="16.5" customHeight="1">
      <c r="A19" s="27" t="s">
        <v>48</v>
      </c>
      <c r="B19" s="28" t="s">
        <v>49</v>
      </c>
      <c r="C19" s="28">
        <v>2006</v>
      </c>
      <c r="D19" s="28" t="s">
        <v>18</v>
      </c>
      <c r="E19" s="29" t="s">
        <v>16</v>
      </c>
      <c r="F19" s="41">
        <v>0</v>
      </c>
      <c r="G19" s="33">
        <f t="shared" si="0"/>
        <v>0</v>
      </c>
      <c r="H19" s="42">
        <v>0</v>
      </c>
      <c r="I19" s="33">
        <f t="shared" si="1"/>
        <v>0</v>
      </c>
      <c r="J19" s="42">
        <v>0</v>
      </c>
      <c r="K19" s="33">
        <f t="shared" si="2"/>
        <v>0</v>
      </c>
      <c r="L19" s="42">
        <v>0</v>
      </c>
      <c r="M19" s="33">
        <f t="shared" si="3"/>
        <v>0</v>
      </c>
      <c r="N19" s="42">
        <v>0</v>
      </c>
      <c r="O19" s="33">
        <f t="shared" si="4"/>
        <v>0</v>
      </c>
      <c r="P19" s="42">
        <v>0</v>
      </c>
      <c r="Q19" s="33">
        <f t="shared" si="5"/>
        <v>0</v>
      </c>
      <c r="R19" s="42">
        <v>1</v>
      </c>
      <c r="S19" s="33">
        <f t="shared" si="6"/>
        <v>83.33333333333333</v>
      </c>
      <c r="T19" s="42">
        <v>0</v>
      </c>
      <c r="U19" s="33">
        <f t="shared" si="7"/>
        <v>0</v>
      </c>
      <c r="V19" s="42">
        <v>1</v>
      </c>
      <c r="W19" s="33">
        <f t="shared" si="8"/>
        <v>100</v>
      </c>
      <c r="X19" s="42">
        <v>0</v>
      </c>
      <c r="Y19" s="33">
        <f t="shared" si="9"/>
        <v>0</v>
      </c>
      <c r="Z19" s="42">
        <v>1</v>
      </c>
      <c r="AA19" s="33">
        <f t="shared" si="10"/>
        <v>100</v>
      </c>
      <c r="AB19" s="42">
        <v>1</v>
      </c>
      <c r="AC19" s="33">
        <f t="shared" si="11"/>
        <v>100</v>
      </c>
      <c r="AD19" s="42">
        <v>0</v>
      </c>
      <c r="AE19" s="33">
        <f t="shared" si="12"/>
        <v>0</v>
      </c>
      <c r="AF19" s="42">
        <v>0</v>
      </c>
      <c r="AG19" s="33">
        <f t="shared" si="13"/>
        <v>0</v>
      </c>
      <c r="AH19" s="42">
        <v>1</v>
      </c>
      <c r="AI19" s="33">
        <f t="shared" si="14"/>
        <v>142.85714285714286</v>
      </c>
      <c r="AJ19" s="42">
        <v>0</v>
      </c>
      <c r="AK19" s="33">
        <f t="shared" si="15"/>
        <v>0</v>
      </c>
      <c r="AL19" s="42">
        <v>0</v>
      </c>
      <c r="AM19" s="33">
        <f t="shared" si="16"/>
        <v>0</v>
      </c>
      <c r="AN19" s="42">
        <v>0</v>
      </c>
      <c r="AO19" s="33">
        <f t="shared" si="17"/>
        <v>0</v>
      </c>
      <c r="AP19" s="42">
        <v>0</v>
      </c>
      <c r="AQ19" s="33">
        <f t="shared" si="18"/>
        <v>0</v>
      </c>
      <c r="AR19" s="42">
        <v>0</v>
      </c>
      <c r="AS19" s="33">
        <f t="shared" si="19"/>
        <v>0</v>
      </c>
      <c r="AT19" s="42">
        <v>0</v>
      </c>
      <c r="AU19" s="33">
        <f t="shared" si="20"/>
        <v>0</v>
      </c>
      <c r="AV19" s="42">
        <v>0</v>
      </c>
      <c r="AW19" s="33">
        <f t="shared" si="21"/>
        <v>0</v>
      </c>
      <c r="AX19" s="42">
        <v>0</v>
      </c>
      <c r="AY19" s="33">
        <f t="shared" si="22"/>
        <v>0</v>
      </c>
      <c r="AZ19" s="42">
        <v>0</v>
      </c>
      <c r="BA19" s="33">
        <f t="shared" si="23"/>
        <v>0</v>
      </c>
      <c r="BB19" s="42">
        <v>0</v>
      </c>
      <c r="BC19" s="33">
        <f t="shared" si="24"/>
        <v>0</v>
      </c>
      <c r="BD19" s="42">
        <v>0</v>
      </c>
      <c r="BE19" s="33">
        <f t="shared" si="25"/>
        <v>0</v>
      </c>
      <c r="BF19" s="42">
        <v>0</v>
      </c>
      <c r="BG19" s="33">
        <f t="shared" si="26"/>
        <v>0</v>
      </c>
      <c r="BH19" s="42">
        <v>0</v>
      </c>
      <c r="BI19" s="33">
        <f t="shared" si="27"/>
        <v>0</v>
      </c>
      <c r="BJ19" s="42">
        <v>0</v>
      </c>
      <c r="BK19" s="33">
        <f t="shared" si="28"/>
        <v>0</v>
      </c>
      <c r="BL19" s="42">
        <v>0</v>
      </c>
      <c r="BM19" s="33">
        <f t="shared" si="29"/>
        <v>0</v>
      </c>
      <c r="BN19" s="42">
        <v>0</v>
      </c>
      <c r="BO19" s="33">
        <f t="shared" si="30"/>
        <v>0</v>
      </c>
      <c r="BP19" s="42">
        <v>1</v>
      </c>
      <c r="BQ19" s="33">
        <f t="shared" si="31"/>
        <v>76.92307692307692</v>
      </c>
      <c r="BR19" s="42">
        <v>0</v>
      </c>
      <c r="BS19" s="33">
        <f t="shared" si="32"/>
        <v>0</v>
      </c>
      <c r="BT19" s="34">
        <f t="shared" si="33"/>
        <v>603.1135531135532</v>
      </c>
      <c r="BU19" s="35">
        <v>0.0004116898148148148</v>
      </c>
      <c r="BV19" s="36">
        <v>0.0004252314814814815</v>
      </c>
      <c r="BW19" s="37">
        <f t="shared" si="34"/>
        <v>0.0008369212962962963</v>
      </c>
      <c r="BX19" s="38">
        <f t="shared" si="35"/>
        <v>1.1802945650670722</v>
      </c>
      <c r="BY19" s="39">
        <f t="shared" si="36"/>
        <v>711.8516488582178</v>
      </c>
      <c r="BZ19" s="40">
        <f t="shared" si="37"/>
        <v>17</v>
      </c>
      <c r="CA19" s="40">
        <v>17</v>
      </c>
    </row>
    <row r="20" spans="1:79" ht="16.5" customHeight="1">
      <c r="A20" s="27" t="s">
        <v>50</v>
      </c>
      <c r="B20" s="28" t="s">
        <v>51</v>
      </c>
      <c r="C20" s="28">
        <v>2006</v>
      </c>
      <c r="D20" s="28" t="s">
        <v>18</v>
      </c>
      <c r="E20" s="29" t="s">
        <v>16</v>
      </c>
      <c r="F20" s="30">
        <v>0</v>
      </c>
      <c r="G20" s="31">
        <f t="shared" si="0"/>
        <v>0</v>
      </c>
      <c r="H20" s="32">
        <v>0</v>
      </c>
      <c r="I20" s="31">
        <f t="shared" si="1"/>
        <v>0</v>
      </c>
      <c r="J20" s="32">
        <v>0</v>
      </c>
      <c r="K20" s="31">
        <f t="shared" si="2"/>
        <v>0</v>
      </c>
      <c r="L20" s="32">
        <v>0</v>
      </c>
      <c r="M20" s="31">
        <f t="shared" si="3"/>
        <v>0</v>
      </c>
      <c r="N20" s="32">
        <v>0</v>
      </c>
      <c r="O20" s="31">
        <f t="shared" si="4"/>
        <v>0</v>
      </c>
      <c r="P20" s="32">
        <v>0</v>
      </c>
      <c r="Q20" s="31">
        <f t="shared" si="5"/>
        <v>0</v>
      </c>
      <c r="R20" s="32">
        <v>0</v>
      </c>
      <c r="S20" s="31">
        <f t="shared" si="6"/>
        <v>0</v>
      </c>
      <c r="T20" s="32">
        <v>0</v>
      </c>
      <c r="U20" s="31">
        <f t="shared" si="7"/>
        <v>0</v>
      </c>
      <c r="V20" s="32">
        <v>1</v>
      </c>
      <c r="W20" s="31">
        <f t="shared" si="8"/>
        <v>100</v>
      </c>
      <c r="X20" s="32">
        <v>0</v>
      </c>
      <c r="Y20" s="31">
        <f t="shared" si="9"/>
        <v>0</v>
      </c>
      <c r="Z20" s="32">
        <v>1</v>
      </c>
      <c r="AA20" s="31">
        <f t="shared" si="10"/>
        <v>100</v>
      </c>
      <c r="AB20" s="32">
        <v>1</v>
      </c>
      <c r="AC20" s="31">
        <f t="shared" si="11"/>
        <v>100</v>
      </c>
      <c r="AD20" s="32">
        <v>0</v>
      </c>
      <c r="AE20" s="31">
        <f t="shared" si="12"/>
        <v>0</v>
      </c>
      <c r="AF20" s="32">
        <v>0</v>
      </c>
      <c r="AG20" s="31">
        <f t="shared" si="13"/>
        <v>0</v>
      </c>
      <c r="AH20" s="32">
        <v>1</v>
      </c>
      <c r="AI20" s="31">
        <f t="shared" si="14"/>
        <v>142.85714285714286</v>
      </c>
      <c r="AJ20" s="32">
        <v>0</v>
      </c>
      <c r="AK20" s="31">
        <f t="shared" si="15"/>
        <v>0</v>
      </c>
      <c r="AL20" s="32">
        <v>0</v>
      </c>
      <c r="AM20" s="31">
        <f t="shared" si="16"/>
        <v>0</v>
      </c>
      <c r="AN20" s="32">
        <v>0</v>
      </c>
      <c r="AO20" s="31">
        <f t="shared" si="17"/>
        <v>0</v>
      </c>
      <c r="AP20" s="32">
        <v>0</v>
      </c>
      <c r="AQ20" s="31">
        <f t="shared" si="18"/>
        <v>0</v>
      </c>
      <c r="AR20" s="32">
        <v>0</v>
      </c>
      <c r="AS20" s="31">
        <f t="shared" si="19"/>
        <v>0</v>
      </c>
      <c r="AT20" s="32">
        <v>0</v>
      </c>
      <c r="AU20" s="31">
        <f t="shared" si="20"/>
        <v>0</v>
      </c>
      <c r="AV20" s="32">
        <v>0</v>
      </c>
      <c r="AW20" s="31">
        <f t="shared" si="21"/>
        <v>0</v>
      </c>
      <c r="AX20" s="32">
        <v>0</v>
      </c>
      <c r="AY20" s="31">
        <f t="shared" si="22"/>
        <v>0</v>
      </c>
      <c r="AZ20" s="32">
        <v>0</v>
      </c>
      <c r="BA20" s="31">
        <f t="shared" si="23"/>
        <v>0</v>
      </c>
      <c r="BB20" s="32">
        <v>0</v>
      </c>
      <c r="BC20" s="31">
        <f t="shared" si="24"/>
        <v>0</v>
      </c>
      <c r="BD20" s="32">
        <v>0</v>
      </c>
      <c r="BE20" s="31">
        <f t="shared" si="25"/>
        <v>0</v>
      </c>
      <c r="BF20" s="32">
        <v>0</v>
      </c>
      <c r="BG20" s="31">
        <f t="shared" si="26"/>
        <v>0</v>
      </c>
      <c r="BH20" s="32">
        <v>0</v>
      </c>
      <c r="BI20" s="31">
        <f t="shared" si="27"/>
        <v>0</v>
      </c>
      <c r="BJ20" s="32">
        <v>0</v>
      </c>
      <c r="BK20" s="31">
        <f t="shared" si="28"/>
        <v>0</v>
      </c>
      <c r="BL20" s="32">
        <v>0</v>
      </c>
      <c r="BM20" s="31">
        <f t="shared" si="29"/>
        <v>0</v>
      </c>
      <c r="BN20" s="32">
        <v>0</v>
      </c>
      <c r="BO20" s="31">
        <f t="shared" si="30"/>
        <v>0</v>
      </c>
      <c r="BP20" s="32">
        <v>1</v>
      </c>
      <c r="BQ20" s="31">
        <f t="shared" si="31"/>
        <v>76.92307692307692</v>
      </c>
      <c r="BR20" s="32">
        <v>0</v>
      </c>
      <c r="BS20" s="33">
        <f t="shared" si="32"/>
        <v>0</v>
      </c>
      <c r="BT20" s="34">
        <f t="shared" si="33"/>
        <v>519.7802197802198</v>
      </c>
      <c r="BU20" s="35">
        <v>0.0003939814814814815</v>
      </c>
      <c r="BV20" s="36">
        <v>0.0004143518518518518</v>
      </c>
      <c r="BW20" s="37">
        <f t="shared" si="34"/>
        <v>0.0008083333333333332</v>
      </c>
      <c r="BX20" s="38">
        <f t="shared" si="35"/>
        <v>1.1866709621993128</v>
      </c>
      <c r="BY20" s="39">
        <f t="shared" si="36"/>
        <v>616.8080935387637</v>
      </c>
      <c r="BZ20" s="40">
        <f t="shared" si="37"/>
        <v>18</v>
      </c>
      <c r="CA20" s="40">
        <v>18</v>
      </c>
    </row>
    <row r="21" spans="1:79" ht="16.5" customHeight="1">
      <c r="A21" s="45" t="s">
        <v>52</v>
      </c>
      <c r="B21" s="46" t="s">
        <v>53</v>
      </c>
      <c r="C21" s="46">
        <v>2007</v>
      </c>
      <c r="D21" s="46" t="s">
        <v>18</v>
      </c>
      <c r="E21" s="47" t="s">
        <v>28</v>
      </c>
      <c r="F21" s="48">
        <v>0</v>
      </c>
      <c r="G21" s="49">
        <f t="shared" si="0"/>
        <v>0</v>
      </c>
      <c r="H21" s="50">
        <v>0</v>
      </c>
      <c r="I21" s="49">
        <f t="shared" si="1"/>
        <v>0</v>
      </c>
      <c r="J21" s="50">
        <v>0</v>
      </c>
      <c r="K21" s="49">
        <f t="shared" si="2"/>
        <v>0</v>
      </c>
      <c r="L21" s="50">
        <v>0</v>
      </c>
      <c r="M21" s="49">
        <f t="shared" si="3"/>
        <v>0</v>
      </c>
      <c r="N21" s="50">
        <v>0</v>
      </c>
      <c r="O21" s="49">
        <f t="shared" si="4"/>
        <v>0</v>
      </c>
      <c r="P21" s="50">
        <v>0</v>
      </c>
      <c r="Q21" s="49">
        <f t="shared" si="5"/>
        <v>0</v>
      </c>
      <c r="R21" s="50">
        <v>1</v>
      </c>
      <c r="S21" s="49">
        <f t="shared" si="6"/>
        <v>83.33333333333333</v>
      </c>
      <c r="T21" s="50">
        <v>0</v>
      </c>
      <c r="U21" s="49">
        <f t="shared" si="7"/>
        <v>0</v>
      </c>
      <c r="V21" s="50">
        <v>1</v>
      </c>
      <c r="W21" s="49">
        <f t="shared" si="8"/>
        <v>100</v>
      </c>
      <c r="X21" s="50">
        <v>0</v>
      </c>
      <c r="Y21" s="49">
        <f t="shared" si="9"/>
        <v>0</v>
      </c>
      <c r="Z21" s="50">
        <v>0</v>
      </c>
      <c r="AA21" s="49">
        <f t="shared" si="10"/>
        <v>0</v>
      </c>
      <c r="AB21" s="50">
        <v>0</v>
      </c>
      <c r="AC21" s="49">
        <f t="shared" si="11"/>
        <v>0</v>
      </c>
      <c r="AD21" s="50">
        <v>0</v>
      </c>
      <c r="AE21" s="49">
        <f t="shared" si="12"/>
        <v>0</v>
      </c>
      <c r="AF21" s="50">
        <v>0</v>
      </c>
      <c r="AG21" s="49">
        <f t="shared" si="13"/>
        <v>0</v>
      </c>
      <c r="AH21" s="50">
        <v>0</v>
      </c>
      <c r="AI21" s="49">
        <f t="shared" si="14"/>
        <v>0</v>
      </c>
      <c r="AJ21" s="50">
        <v>0</v>
      </c>
      <c r="AK21" s="49">
        <f t="shared" si="15"/>
        <v>0</v>
      </c>
      <c r="AL21" s="50">
        <v>0</v>
      </c>
      <c r="AM21" s="49">
        <f t="shared" si="16"/>
        <v>0</v>
      </c>
      <c r="AN21" s="50">
        <v>0</v>
      </c>
      <c r="AO21" s="49">
        <f t="shared" si="17"/>
        <v>0</v>
      </c>
      <c r="AP21" s="50">
        <v>0</v>
      </c>
      <c r="AQ21" s="49">
        <f t="shared" si="18"/>
        <v>0</v>
      </c>
      <c r="AR21" s="50">
        <v>0</v>
      </c>
      <c r="AS21" s="49">
        <f t="shared" si="19"/>
        <v>0</v>
      </c>
      <c r="AT21" s="50">
        <v>0</v>
      </c>
      <c r="AU21" s="49">
        <f t="shared" si="20"/>
        <v>0</v>
      </c>
      <c r="AV21" s="50">
        <v>0</v>
      </c>
      <c r="AW21" s="49">
        <f t="shared" si="21"/>
        <v>0</v>
      </c>
      <c r="AX21" s="50">
        <v>0</v>
      </c>
      <c r="AY21" s="49">
        <f t="shared" si="22"/>
        <v>0</v>
      </c>
      <c r="AZ21" s="50">
        <v>0</v>
      </c>
      <c r="BA21" s="49">
        <f t="shared" si="23"/>
        <v>0</v>
      </c>
      <c r="BB21" s="50">
        <v>0</v>
      </c>
      <c r="BC21" s="49">
        <f t="shared" si="24"/>
        <v>0</v>
      </c>
      <c r="BD21" s="50">
        <v>0</v>
      </c>
      <c r="BE21" s="49">
        <f t="shared" si="25"/>
        <v>0</v>
      </c>
      <c r="BF21" s="50">
        <v>0</v>
      </c>
      <c r="BG21" s="49">
        <f t="shared" si="26"/>
        <v>0</v>
      </c>
      <c r="BH21" s="50">
        <v>0</v>
      </c>
      <c r="BI21" s="49">
        <f t="shared" si="27"/>
        <v>0</v>
      </c>
      <c r="BJ21" s="50">
        <v>0</v>
      </c>
      <c r="BK21" s="49">
        <f t="shared" si="28"/>
        <v>0</v>
      </c>
      <c r="BL21" s="50">
        <v>0</v>
      </c>
      <c r="BM21" s="49">
        <f t="shared" si="29"/>
        <v>0</v>
      </c>
      <c r="BN21" s="50">
        <v>0</v>
      </c>
      <c r="BO21" s="49">
        <f t="shared" si="30"/>
        <v>0</v>
      </c>
      <c r="BP21" s="50">
        <v>0</v>
      </c>
      <c r="BQ21" s="49">
        <f t="shared" si="31"/>
        <v>0</v>
      </c>
      <c r="BR21" s="50">
        <v>0</v>
      </c>
      <c r="BS21" s="49">
        <f t="shared" si="32"/>
        <v>0</v>
      </c>
      <c r="BT21" s="51">
        <f t="shared" si="33"/>
        <v>183.33333333333331</v>
      </c>
      <c r="BU21" s="52">
        <v>0.000902199074074074</v>
      </c>
      <c r="BV21" s="53">
        <v>0.0007278935185185185</v>
      </c>
      <c r="BW21" s="54">
        <f t="shared" si="34"/>
        <v>0.0016300925925925925</v>
      </c>
      <c r="BX21" s="55">
        <f t="shared" si="35"/>
        <v>1.0925667424027266</v>
      </c>
      <c r="BY21" s="56">
        <f t="shared" si="36"/>
        <v>200.3039027738332</v>
      </c>
      <c r="BZ21" s="57">
        <f t="shared" si="37"/>
        <v>19</v>
      </c>
      <c r="CA21" s="57">
        <v>19</v>
      </c>
    </row>
    <row r="22" spans="1:77" s="6" customFormat="1" ht="16.5" customHeight="1" hidden="1">
      <c r="A22" s="87"/>
      <c r="B22" s="87"/>
      <c r="C22" s="87"/>
      <c r="D22" s="87"/>
      <c r="E22" s="87"/>
      <c r="F22" s="58">
        <f>SUM(F3:F21)</f>
        <v>4</v>
      </c>
      <c r="G22" s="59">
        <f>G2/F22</f>
        <v>250</v>
      </c>
      <c r="H22" s="60">
        <f>SUM(H3:H21)</f>
        <v>2</v>
      </c>
      <c r="I22" s="59">
        <f>I2/H22</f>
        <v>500</v>
      </c>
      <c r="J22" s="60">
        <f>SUM(J3:J21)</f>
        <v>0</v>
      </c>
      <c r="K22" s="59" t="e">
        <f>K2/J22</f>
        <v>#DIV/0!</v>
      </c>
      <c r="L22" s="60">
        <f>SUM(L3:L21)</f>
        <v>2</v>
      </c>
      <c r="M22" s="59">
        <f>M2/L22</f>
        <v>500</v>
      </c>
      <c r="N22" s="60">
        <f>SUM(N3:N21)</f>
        <v>0</v>
      </c>
      <c r="O22" s="59" t="e">
        <f>O2/N22</f>
        <v>#DIV/0!</v>
      </c>
      <c r="P22" s="60">
        <f>SUM(P3:P21)</f>
        <v>5</v>
      </c>
      <c r="Q22" s="59">
        <f>Q2/P22</f>
        <v>200</v>
      </c>
      <c r="R22" s="60">
        <f>SUM(R3:R21)</f>
        <v>12</v>
      </c>
      <c r="S22" s="59">
        <f>S2/R22</f>
        <v>83.33333333333333</v>
      </c>
      <c r="T22" s="60">
        <f>SUM(T3:T21)</f>
        <v>9</v>
      </c>
      <c r="U22" s="59">
        <f>U2/T22</f>
        <v>111.11111111111111</v>
      </c>
      <c r="V22" s="60">
        <f>SUM(V3:V21)</f>
        <v>10</v>
      </c>
      <c r="W22" s="59">
        <f>W2/V22</f>
        <v>100</v>
      </c>
      <c r="X22" s="60">
        <f>SUM(X3:X21)</f>
        <v>6</v>
      </c>
      <c r="Y22" s="59">
        <f>Y2/X22</f>
        <v>166.66666666666666</v>
      </c>
      <c r="Z22" s="60">
        <f>SUM(Z3:Z21)</f>
        <v>10</v>
      </c>
      <c r="AA22" s="59">
        <f>AA2/Z22</f>
        <v>100</v>
      </c>
      <c r="AB22" s="60">
        <f>SUM(AB3:AB21)</f>
        <v>10</v>
      </c>
      <c r="AC22" s="59">
        <f>AC2/AB22</f>
        <v>100</v>
      </c>
      <c r="AD22" s="60">
        <f>SUM(AD3:AD21)</f>
        <v>0</v>
      </c>
      <c r="AE22" s="59" t="e">
        <f>AE2/AD22</f>
        <v>#DIV/0!</v>
      </c>
      <c r="AF22" s="60">
        <f>SUM(AF3:AF21)</f>
        <v>7</v>
      </c>
      <c r="AG22" s="59">
        <f>AG2/AF22</f>
        <v>142.85714285714286</v>
      </c>
      <c r="AH22" s="60">
        <f>SUM(AH3:AH21)</f>
        <v>7</v>
      </c>
      <c r="AI22" s="59">
        <f>AI2/AH22</f>
        <v>142.85714285714286</v>
      </c>
      <c r="AJ22" s="60">
        <f>SUM(AJ3:AJ21)</f>
        <v>7</v>
      </c>
      <c r="AK22" s="59">
        <f>AK2/AJ22</f>
        <v>142.85714285714286</v>
      </c>
      <c r="AL22" s="60">
        <f>SUM(AL3:AL21)</f>
        <v>0</v>
      </c>
      <c r="AM22" s="59" t="e">
        <f>AM2/AL22</f>
        <v>#DIV/0!</v>
      </c>
      <c r="AN22" s="60">
        <f>SUM(AN3:AN21)</f>
        <v>0</v>
      </c>
      <c r="AO22" s="59" t="e">
        <f>AO2/AN22</f>
        <v>#DIV/0!</v>
      </c>
      <c r="AP22" s="60">
        <f>SUM(AP3:AP21)</f>
        <v>0</v>
      </c>
      <c r="AQ22" s="59" t="e">
        <f>AQ2/AP22</f>
        <v>#DIV/0!</v>
      </c>
      <c r="AR22" s="60">
        <f>SUM(AR3:AR21)</f>
        <v>0</v>
      </c>
      <c r="AS22" s="59" t="e">
        <f>AS2/AR22</f>
        <v>#DIV/0!</v>
      </c>
      <c r="AT22" s="60">
        <f>SUM(AT3:AT21)</f>
        <v>1</v>
      </c>
      <c r="AU22" s="59">
        <f>AU2/AT22</f>
        <v>1000</v>
      </c>
      <c r="AV22" s="60">
        <f>SUM(AV3:AV21)</f>
        <v>0</v>
      </c>
      <c r="AW22" s="59" t="e">
        <f>AW2/AV22</f>
        <v>#DIV/0!</v>
      </c>
      <c r="AX22" s="60">
        <f>SUM(AX3:AX21)</f>
        <v>0</v>
      </c>
      <c r="AY22" s="59" t="e">
        <f>AY2/AX22</f>
        <v>#DIV/0!</v>
      </c>
      <c r="AZ22" s="60">
        <f>SUM(AZ3:AZ21)</f>
        <v>0</v>
      </c>
      <c r="BA22" s="59" t="e">
        <f>BA2/AZ22</f>
        <v>#DIV/0!</v>
      </c>
      <c r="BB22" s="60">
        <f>SUM(BB3:BB21)</f>
        <v>0</v>
      </c>
      <c r="BC22" s="59" t="e">
        <f>BC2/BB22</f>
        <v>#DIV/0!</v>
      </c>
      <c r="BD22" s="60">
        <f>SUM(BD3:BD21)</f>
        <v>3</v>
      </c>
      <c r="BE22" s="59">
        <f>BE2/BD22</f>
        <v>333.3333333333333</v>
      </c>
      <c r="BF22" s="60">
        <f>SUM(BF3:BF21)</f>
        <v>0</v>
      </c>
      <c r="BG22" s="59" t="e">
        <f>BG2/BF22</f>
        <v>#DIV/0!</v>
      </c>
      <c r="BH22" s="60">
        <f>SUM(BH3:BH21)</f>
        <v>0</v>
      </c>
      <c r="BI22" s="59" t="e">
        <f>BI2/BH22</f>
        <v>#DIV/0!</v>
      </c>
      <c r="BJ22" s="60">
        <f>SUM(BJ3:BJ21)</f>
        <v>5</v>
      </c>
      <c r="BK22" s="59">
        <f>BK2/BJ22</f>
        <v>200</v>
      </c>
      <c r="BL22" s="60">
        <f>SUM(BL3:BL21)</f>
        <v>3</v>
      </c>
      <c r="BM22" s="59">
        <f>BM2/BL22</f>
        <v>333.3333333333333</v>
      </c>
      <c r="BN22" s="60">
        <f>SUM(BN3:BN21)</f>
        <v>0</v>
      </c>
      <c r="BO22" s="59" t="e">
        <f>BO2/BN22</f>
        <v>#DIV/0!</v>
      </c>
      <c r="BP22" s="60">
        <f>SUM(BP3:BP21)</f>
        <v>13</v>
      </c>
      <c r="BQ22" s="59">
        <f>BQ2/BP22</f>
        <v>76.92307692307692</v>
      </c>
      <c r="BR22" s="60">
        <f>SUM(BR3:BR21)</f>
        <v>1</v>
      </c>
      <c r="BS22" s="59">
        <f>BS2/BR22</f>
        <v>1000</v>
      </c>
      <c r="BT22" s="61"/>
      <c r="BU22" s="88">
        <f>SUM(BW3:BW21)</f>
        <v>0.01508923611111111</v>
      </c>
      <c r="BV22" s="88"/>
      <c r="BW22" s="88"/>
      <c r="BX22" s="88"/>
      <c r="BY22" s="62"/>
    </row>
    <row r="23" spans="8:74" ht="16.5" customHeight="1">
      <c r="H23" s="63"/>
      <c r="BT23" s="64" t="s">
        <v>54</v>
      </c>
      <c r="BU23" s="65">
        <f>MIN(BU3:BU21)</f>
        <v>0.00023125</v>
      </c>
      <c r="BV23" s="66">
        <f>MIN(BV3:BV21)</f>
        <v>0.0002519675925925926</v>
      </c>
    </row>
    <row r="24" spans="72:74" ht="16.5" customHeight="1">
      <c r="BT24" s="67" t="s">
        <v>55</v>
      </c>
      <c r="BU24" s="68">
        <f>MAX(BU3:BU21)</f>
        <v>0.000902199074074074</v>
      </c>
      <c r="BV24" s="69">
        <f>MAX(BV3:BV21)</f>
        <v>0.0007278935185185185</v>
      </c>
    </row>
    <row r="25" spans="1:75" ht="16.5" customHeight="1" hidden="1">
      <c r="A25" s="70"/>
      <c r="B25" s="6"/>
      <c r="C25" s="6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BT25" s="67" t="s">
        <v>56</v>
      </c>
      <c r="BU25" s="72">
        <f>BU24+BW25</f>
        <v>0.0015966435185185185</v>
      </c>
      <c r="BV25" s="73">
        <f>BV24+BW25</f>
        <v>0.001422337962962963</v>
      </c>
      <c r="BW25" s="74">
        <v>0.0006944444444444445</v>
      </c>
    </row>
    <row r="26" spans="1:23" ht="16.5" customHeight="1">
      <c r="A26" s="6"/>
      <c r="B26" s="6"/>
      <c r="C26" s="6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ht="16.5" customHeight="1">
      <c r="A27" s="6"/>
      <c r="B27" s="6"/>
      <c r="C27" s="6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3" ht="16.5" customHeight="1">
      <c r="A28" s="6"/>
      <c r="B28" s="6"/>
      <c r="C28" s="6"/>
    </row>
    <row r="29" spans="1:23" ht="16.5" customHeight="1">
      <c r="A29" s="6"/>
      <c r="B29" s="6"/>
      <c r="C29" s="6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1:23" ht="16.5" customHeight="1">
      <c r="A30" s="6"/>
      <c r="B30" s="6"/>
      <c r="C30" s="6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1:23" ht="16.5" customHeight="1">
      <c r="A31" s="6"/>
      <c r="B31" s="6"/>
      <c r="C31" s="6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23" ht="16.5" customHeight="1">
      <c r="A32" s="6"/>
      <c r="B32" s="6"/>
      <c r="C32" s="6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3" ht="16.5" customHeight="1">
      <c r="A33" s="6"/>
      <c r="B33" s="6"/>
      <c r="C33" s="6"/>
    </row>
    <row r="34" spans="1:23" ht="16.5" customHeight="1">
      <c r="A34" s="6"/>
      <c r="B34" s="6"/>
      <c r="C34" s="6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</sheetData>
  <sheetProtection selectLockedCells="1" selectUnlockedCells="1"/>
  <mergeCells count="12">
    <mergeCell ref="BU1:BX1"/>
    <mergeCell ref="BY1:BY2"/>
    <mergeCell ref="BZ1:BZ2"/>
    <mergeCell ref="CA1:CA2"/>
    <mergeCell ref="A22:E22"/>
    <mergeCell ref="BU22:BX22"/>
    <mergeCell ref="A1:A2"/>
    <mergeCell ref="B1:B2"/>
    <mergeCell ref="C1:C2"/>
    <mergeCell ref="D1:D2"/>
    <mergeCell ref="E1:E2"/>
    <mergeCell ref="F1:BT1"/>
  </mergeCells>
  <conditionalFormatting sqref="F3:BS21">
    <cfRule type="cellIs" priority="1" dxfId="0" operator="equal" stopIfTrue="1">
      <formula>1</formula>
    </cfRule>
  </conditionalFormatting>
  <conditionalFormatting sqref="BZ3:CA21">
    <cfRule type="cellIs" priority="2" dxfId="4" operator="lessThanOrEqual" stopIfTrue="1">
      <formula>5</formula>
    </cfRule>
  </conditionalFormatting>
  <printOptions/>
  <pageMargins left="0.39375" right="0.39375" top="0.7875" bottom="0.7875" header="0.39375" footer="0.39375"/>
  <pageSetup firstPageNumber="1" useFirstPageNumber="1" fitToHeight="1" fitToWidth="1" horizontalDpi="300" verticalDpi="300" orientation="landscape" paperSize="9" r:id="rId1"/>
  <headerFooter alignWithMargins="0">
    <oddHeader>&amp;C&amp;"Times New Roman,Gras"&amp;16&amp;U&amp;A</oddHeader>
    <oddFooter>&amp;C&amp;"Times New Roman,Gras"&amp;16Page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A40"/>
  <sheetViews>
    <sheetView tabSelected="1" zoomScalePageLayoutView="0" workbookViewId="0" topLeftCell="A1">
      <pane xSplit="6" ySplit="2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" sqref="A1:A2"/>
    </sheetView>
  </sheetViews>
  <sheetFormatPr defaultColWidth="11.57421875" defaultRowHeight="16.5" customHeight="1"/>
  <cols>
    <col min="1" max="1" width="12.8515625" style="1" bestFit="1" customWidth="1"/>
    <col min="2" max="2" width="8.57421875" style="1" bestFit="1" customWidth="1"/>
    <col min="3" max="3" width="6.8515625" style="1" customWidth="1"/>
    <col min="4" max="4" width="10.7109375" style="1" customWidth="1"/>
    <col min="5" max="5" width="15.7109375" style="1" customWidth="1"/>
    <col min="6" max="6" width="0" style="2" hidden="1" customWidth="1"/>
    <col min="7" max="7" width="0" style="3" hidden="1" customWidth="1"/>
    <col min="8" max="8" width="0" style="2" hidden="1" customWidth="1"/>
    <col min="9" max="9" width="0" style="3" hidden="1" customWidth="1"/>
    <col min="10" max="10" width="0" style="2" hidden="1" customWidth="1"/>
    <col min="11" max="11" width="0" style="3" hidden="1" customWidth="1"/>
    <col min="12" max="12" width="0" style="2" hidden="1" customWidth="1"/>
    <col min="13" max="13" width="0" style="3" hidden="1" customWidth="1"/>
    <col min="14" max="14" width="0" style="2" hidden="1" customWidth="1"/>
    <col min="15" max="15" width="0" style="3" hidden="1" customWidth="1"/>
    <col min="16" max="16" width="0" style="2" hidden="1" customWidth="1"/>
    <col min="17" max="17" width="0" style="3" hidden="1" customWidth="1"/>
    <col min="18" max="18" width="0" style="2" hidden="1" customWidth="1"/>
    <col min="19" max="19" width="0" style="3" hidden="1" customWidth="1"/>
    <col min="20" max="20" width="0" style="2" hidden="1" customWidth="1"/>
    <col min="21" max="21" width="0" style="3" hidden="1" customWidth="1"/>
    <col min="22" max="22" width="0" style="2" hidden="1" customWidth="1"/>
    <col min="23" max="23" width="0" style="3" hidden="1" customWidth="1"/>
    <col min="24" max="24" width="0" style="2" hidden="1" customWidth="1"/>
    <col min="25" max="25" width="0" style="3" hidden="1" customWidth="1"/>
    <col min="26" max="26" width="0" style="2" hidden="1" customWidth="1"/>
    <col min="27" max="27" width="0" style="3" hidden="1" customWidth="1"/>
    <col min="28" max="28" width="0" style="2" hidden="1" customWidth="1"/>
    <col min="29" max="29" width="0" style="3" hidden="1" customWidth="1"/>
    <col min="30" max="30" width="0" style="2" hidden="1" customWidth="1"/>
    <col min="31" max="31" width="0" style="3" hidden="1" customWidth="1"/>
    <col min="32" max="32" width="0" style="2" hidden="1" customWidth="1"/>
    <col min="33" max="33" width="0" style="3" hidden="1" customWidth="1"/>
    <col min="34" max="34" width="0" style="2" hidden="1" customWidth="1"/>
    <col min="35" max="35" width="0" style="3" hidden="1" customWidth="1"/>
    <col min="36" max="36" width="0" style="2" hidden="1" customWidth="1"/>
    <col min="37" max="37" width="0" style="3" hidden="1" customWidth="1"/>
    <col min="38" max="38" width="0" style="2" hidden="1" customWidth="1"/>
    <col min="39" max="39" width="0" style="3" hidden="1" customWidth="1"/>
    <col min="40" max="40" width="0" style="2" hidden="1" customWidth="1"/>
    <col min="41" max="41" width="0" style="3" hidden="1" customWidth="1"/>
    <col min="42" max="42" width="0" style="2" hidden="1" customWidth="1"/>
    <col min="43" max="43" width="0" style="3" hidden="1" customWidth="1"/>
    <col min="44" max="44" width="0" style="2" hidden="1" customWidth="1"/>
    <col min="45" max="45" width="0" style="3" hidden="1" customWidth="1"/>
    <col min="46" max="46" width="0" style="2" hidden="1" customWidth="1"/>
    <col min="47" max="47" width="0" style="3" hidden="1" customWidth="1"/>
    <col min="48" max="48" width="0" style="2" hidden="1" customWidth="1"/>
    <col min="49" max="49" width="0" style="3" hidden="1" customWidth="1"/>
    <col min="50" max="50" width="0" style="2" hidden="1" customWidth="1"/>
    <col min="51" max="51" width="0" style="3" hidden="1" customWidth="1"/>
    <col min="52" max="52" width="0" style="2" hidden="1" customWidth="1"/>
    <col min="53" max="53" width="0" style="3" hidden="1" customWidth="1"/>
    <col min="54" max="54" width="0" style="2" hidden="1" customWidth="1"/>
    <col min="55" max="55" width="0" style="3" hidden="1" customWidth="1"/>
    <col min="56" max="56" width="0" style="2" hidden="1" customWidth="1"/>
    <col min="57" max="57" width="0" style="3" hidden="1" customWidth="1"/>
    <col min="58" max="58" width="0" style="2" hidden="1" customWidth="1"/>
    <col min="59" max="59" width="0" style="3" hidden="1" customWidth="1"/>
    <col min="60" max="60" width="0" style="2" hidden="1" customWidth="1"/>
    <col min="61" max="61" width="0" style="3" hidden="1" customWidth="1"/>
    <col min="62" max="62" width="0" style="2" hidden="1" customWidth="1"/>
    <col min="63" max="63" width="0" style="3" hidden="1" customWidth="1"/>
    <col min="64" max="64" width="0" style="2" hidden="1" customWidth="1"/>
    <col min="65" max="65" width="0" style="3" hidden="1" customWidth="1"/>
    <col min="66" max="66" width="0" style="2" hidden="1" customWidth="1"/>
    <col min="67" max="67" width="0" style="3" hidden="1" customWidth="1"/>
    <col min="68" max="68" width="0" style="2" hidden="1" customWidth="1"/>
    <col min="69" max="69" width="0" style="3" hidden="1" customWidth="1"/>
    <col min="70" max="70" width="0" style="2" hidden="1" customWidth="1"/>
    <col min="71" max="71" width="0" style="3" hidden="1" customWidth="1"/>
    <col min="72" max="72" width="11.00390625" style="4" customWidth="1"/>
    <col min="73" max="73" width="10.57421875" style="1" customWidth="1"/>
    <col min="74" max="74" width="10.28125" style="1" customWidth="1"/>
    <col min="75" max="75" width="9.7109375" style="1" customWidth="1"/>
    <col min="76" max="76" width="8.57421875" style="5" customWidth="1"/>
    <col min="77" max="77" width="10.57421875" style="4" customWidth="1"/>
    <col min="78" max="78" width="7.8515625" style="1" customWidth="1"/>
    <col min="79" max="79" width="7.421875" style="1" customWidth="1"/>
    <col min="80" max="255" width="11.57421875" style="1" customWidth="1"/>
  </cols>
  <sheetData>
    <row r="1" spans="1:79" s="6" customFormat="1" ht="16.5" customHeight="1">
      <c r="A1" s="80" t="s">
        <v>0</v>
      </c>
      <c r="B1" s="81" t="s">
        <v>1</v>
      </c>
      <c r="C1" s="81" t="s">
        <v>2</v>
      </c>
      <c r="D1" s="81" t="s">
        <v>3</v>
      </c>
      <c r="E1" s="82" t="s">
        <v>4</v>
      </c>
      <c r="F1" s="83" t="s">
        <v>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4" t="s">
        <v>6</v>
      </c>
      <c r="BV1" s="84"/>
      <c r="BW1" s="84"/>
      <c r="BX1" s="84"/>
      <c r="BY1" s="85" t="s">
        <v>7</v>
      </c>
      <c r="BZ1" s="86" t="s">
        <v>8</v>
      </c>
      <c r="CA1" s="86" t="s">
        <v>9</v>
      </c>
    </row>
    <row r="2" spans="1:79" s="6" customFormat="1" ht="43.5" customHeight="1">
      <c r="A2" s="80"/>
      <c r="B2" s="81"/>
      <c r="C2" s="81"/>
      <c r="D2" s="81"/>
      <c r="E2" s="82"/>
      <c r="F2" s="7">
        <v>1</v>
      </c>
      <c r="G2" s="8">
        <v>1000</v>
      </c>
      <c r="H2" s="9">
        <v>2</v>
      </c>
      <c r="I2" s="8">
        <v>1000</v>
      </c>
      <c r="J2" s="9">
        <v>3</v>
      </c>
      <c r="K2" s="8">
        <v>1000</v>
      </c>
      <c r="L2" s="9">
        <v>4</v>
      </c>
      <c r="M2" s="8">
        <v>1000</v>
      </c>
      <c r="N2" s="9">
        <v>5</v>
      </c>
      <c r="O2" s="8">
        <v>1000</v>
      </c>
      <c r="P2" s="9">
        <v>6</v>
      </c>
      <c r="Q2" s="8">
        <v>1000</v>
      </c>
      <c r="R2" s="9">
        <v>7</v>
      </c>
      <c r="S2" s="8">
        <v>1000</v>
      </c>
      <c r="T2" s="9">
        <v>8</v>
      </c>
      <c r="U2" s="8">
        <v>1000</v>
      </c>
      <c r="V2" s="9">
        <v>9</v>
      </c>
      <c r="W2" s="8">
        <v>1000</v>
      </c>
      <c r="X2" s="9">
        <v>10</v>
      </c>
      <c r="Y2" s="8">
        <v>1000</v>
      </c>
      <c r="Z2" s="9">
        <v>11</v>
      </c>
      <c r="AA2" s="8">
        <v>1000</v>
      </c>
      <c r="AB2" s="9">
        <v>12</v>
      </c>
      <c r="AC2" s="8">
        <v>1000</v>
      </c>
      <c r="AD2" s="9">
        <v>13</v>
      </c>
      <c r="AE2" s="8">
        <v>1000</v>
      </c>
      <c r="AF2" s="9">
        <v>14</v>
      </c>
      <c r="AG2" s="8">
        <v>1000</v>
      </c>
      <c r="AH2" s="9">
        <v>15</v>
      </c>
      <c r="AI2" s="8">
        <v>1000</v>
      </c>
      <c r="AJ2" s="9">
        <v>16</v>
      </c>
      <c r="AK2" s="8">
        <v>1000</v>
      </c>
      <c r="AL2" s="9">
        <v>17</v>
      </c>
      <c r="AM2" s="8">
        <v>1000</v>
      </c>
      <c r="AN2" s="9">
        <v>18</v>
      </c>
      <c r="AO2" s="8">
        <v>1000</v>
      </c>
      <c r="AP2" s="9">
        <v>19</v>
      </c>
      <c r="AQ2" s="8">
        <v>1000</v>
      </c>
      <c r="AR2" s="9">
        <v>20</v>
      </c>
      <c r="AS2" s="8">
        <v>1000</v>
      </c>
      <c r="AT2" s="9">
        <v>21</v>
      </c>
      <c r="AU2" s="8">
        <v>1000</v>
      </c>
      <c r="AV2" s="9">
        <v>22</v>
      </c>
      <c r="AW2" s="8">
        <v>1000</v>
      </c>
      <c r="AX2" s="9">
        <v>23</v>
      </c>
      <c r="AY2" s="8">
        <v>1000</v>
      </c>
      <c r="AZ2" s="9">
        <v>24</v>
      </c>
      <c r="BA2" s="8">
        <v>1000</v>
      </c>
      <c r="BB2" s="9">
        <v>25</v>
      </c>
      <c r="BC2" s="8">
        <v>1000</v>
      </c>
      <c r="BD2" s="9">
        <v>26</v>
      </c>
      <c r="BE2" s="8">
        <v>1000</v>
      </c>
      <c r="BF2" s="9">
        <v>27</v>
      </c>
      <c r="BG2" s="8">
        <v>1000</v>
      </c>
      <c r="BH2" s="9">
        <v>28</v>
      </c>
      <c r="BI2" s="8">
        <v>1000</v>
      </c>
      <c r="BJ2" s="9">
        <v>29</v>
      </c>
      <c r="BK2" s="8">
        <v>1000</v>
      </c>
      <c r="BL2" s="9">
        <v>30</v>
      </c>
      <c r="BM2" s="8">
        <v>1000</v>
      </c>
      <c r="BN2" s="9">
        <v>31</v>
      </c>
      <c r="BO2" s="8">
        <v>1000</v>
      </c>
      <c r="BP2" s="9">
        <v>32</v>
      </c>
      <c r="BQ2" s="8">
        <v>1000</v>
      </c>
      <c r="BR2" s="9">
        <v>33</v>
      </c>
      <c r="BS2" s="8">
        <v>1000</v>
      </c>
      <c r="BT2" s="10" t="s">
        <v>10</v>
      </c>
      <c r="BU2" s="11">
        <v>1</v>
      </c>
      <c r="BV2" s="12">
        <v>2</v>
      </c>
      <c r="BW2" s="12" t="s">
        <v>10</v>
      </c>
      <c r="BX2" s="13" t="s">
        <v>11</v>
      </c>
      <c r="BY2" s="85"/>
      <c r="BZ2" s="86"/>
      <c r="CA2" s="86" t="s">
        <v>12</v>
      </c>
    </row>
    <row r="3" spans="1:79" ht="16.5" customHeight="1">
      <c r="A3" s="14" t="s">
        <v>57</v>
      </c>
      <c r="B3" s="15" t="s">
        <v>58</v>
      </c>
      <c r="C3" s="15">
        <v>2004</v>
      </c>
      <c r="D3" s="15" t="s">
        <v>59</v>
      </c>
      <c r="E3" s="16" t="s">
        <v>21</v>
      </c>
      <c r="F3" s="75">
        <v>0</v>
      </c>
      <c r="G3" s="76">
        <f aca="true" t="shared" si="0" ref="G3:G27">IF(F3=1,$G$28,0)</f>
        <v>0</v>
      </c>
      <c r="H3" s="77">
        <v>0</v>
      </c>
      <c r="I3" s="76">
        <f aca="true" t="shared" si="1" ref="I3:I27">IF(H3=1,$I$28,0)</f>
        <v>0</v>
      </c>
      <c r="J3" s="77">
        <v>0</v>
      </c>
      <c r="K3" s="76">
        <f aca="true" t="shared" si="2" ref="K3:K27">IF(J3=1,$K$28,0)</f>
        <v>0</v>
      </c>
      <c r="L3" s="77">
        <v>0</v>
      </c>
      <c r="M3" s="76">
        <f aca="true" t="shared" si="3" ref="M3:M27">IF(L3=1,$M$28,0)</f>
        <v>0</v>
      </c>
      <c r="N3" s="77">
        <v>0</v>
      </c>
      <c r="O3" s="76">
        <f aca="true" t="shared" si="4" ref="O3:O27">IF(N3=1,$O$28,0)</f>
        <v>0</v>
      </c>
      <c r="P3" s="77">
        <v>1</v>
      </c>
      <c r="Q3" s="76">
        <f aca="true" t="shared" si="5" ref="Q3:Q27">IF(P3=1,$Q$28,0)</f>
        <v>166.66666666666666</v>
      </c>
      <c r="R3" s="77">
        <v>0</v>
      </c>
      <c r="S3" s="76">
        <f aca="true" t="shared" si="6" ref="S3:S27">IF(R3=1,$S$28,0)</f>
        <v>0</v>
      </c>
      <c r="T3" s="77">
        <v>0</v>
      </c>
      <c r="U3" s="76">
        <f aca="true" t="shared" si="7" ref="U3:U27">IF(T3=1,$U$28,0)</f>
        <v>0</v>
      </c>
      <c r="V3" s="77">
        <v>0</v>
      </c>
      <c r="W3" s="76">
        <f aca="true" t="shared" si="8" ref="W3:W27">IF(V3=1,$W$28,0)</f>
        <v>0</v>
      </c>
      <c r="X3" s="77">
        <v>0</v>
      </c>
      <c r="Y3" s="76">
        <f aca="true" t="shared" si="9" ref="Y3:Y27">IF(X3=1,$Y$28,0)</f>
        <v>0</v>
      </c>
      <c r="Z3" s="77">
        <v>0</v>
      </c>
      <c r="AA3" s="76">
        <f aca="true" t="shared" si="10" ref="AA3:AA27">IF(Z3=1,$AA$28,0)</f>
        <v>0</v>
      </c>
      <c r="AB3" s="77">
        <v>0</v>
      </c>
      <c r="AC3" s="76">
        <f aca="true" t="shared" si="11" ref="AC3:AC27">IF(AB3=1,$AC$28,0)</f>
        <v>0</v>
      </c>
      <c r="AD3" s="77">
        <v>1</v>
      </c>
      <c r="AE3" s="76">
        <f aca="true" t="shared" si="12" ref="AE3:AE27">IF(AD3=1,$AE$28,0)</f>
        <v>166.66666666666666</v>
      </c>
      <c r="AF3" s="77">
        <v>1</v>
      </c>
      <c r="AG3" s="76">
        <f aca="true" t="shared" si="13" ref="AG3:AG27">IF(AF3=1,$AG$28,0)</f>
        <v>142.85714285714286</v>
      </c>
      <c r="AH3" s="77">
        <v>0</v>
      </c>
      <c r="AI3" s="76">
        <f aca="true" t="shared" si="14" ref="AI3:AI27">IF(AH3=1,$AI$28,0)</f>
        <v>0</v>
      </c>
      <c r="AJ3" s="77">
        <v>1</v>
      </c>
      <c r="AK3" s="76">
        <f aca="true" t="shared" si="15" ref="AK3:AK27">IF(AJ3=1,$AK$28,0)</f>
        <v>90.9090909090909</v>
      </c>
      <c r="AL3" s="77">
        <v>0</v>
      </c>
      <c r="AM3" s="76">
        <f aca="true" t="shared" si="16" ref="AM3:AM27">IF(AL3=1,$AM$28,0)</f>
        <v>0</v>
      </c>
      <c r="AN3" s="77">
        <v>0</v>
      </c>
      <c r="AO3" s="76">
        <f aca="true" t="shared" si="17" ref="AO3:AO27">IF(AN3=1,$AO$28,0)</f>
        <v>0</v>
      </c>
      <c r="AP3" s="77">
        <v>1</v>
      </c>
      <c r="AQ3" s="76">
        <f aca="true" t="shared" si="18" ref="AQ3:AQ27">IF(AP3=1,$AQ$28,0)</f>
        <v>1000</v>
      </c>
      <c r="AR3" s="77">
        <v>0</v>
      </c>
      <c r="AS3" s="76">
        <f aca="true" t="shared" si="19" ref="AS3:AS27">IF(AR3=1,$AS$28,0)</f>
        <v>0</v>
      </c>
      <c r="AT3" s="77">
        <v>1</v>
      </c>
      <c r="AU3" s="76">
        <f aca="true" t="shared" si="20" ref="AU3:AU27">IF(AT3=1,$AU$28,0)</f>
        <v>83.33333333333333</v>
      </c>
      <c r="AV3" s="77">
        <v>1</v>
      </c>
      <c r="AW3" s="76">
        <f aca="true" t="shared" si="21" ref="AW3:AW27">IF(AV3=1,$AW$28,0)</f>
        <v>500</v>
      </c>
      <c r="AX3" s="77">
        <v>1</v>
      </c>
      <c r="AY3" s="76">
        <f aca="true" t="shared" si="22" ref="AY3:AY27">IF(AX3=1,$AY$28,0)</f>
        <v>100</v>
      </c>
      <c r="AZ3" s="77">
        <v>0</v>
      </c>
      <c r="BA3" s="76">
        <f aca="true" t="shared" si="23" ref="BA3:BA27">IF(AZ3=1,$BA$28,0)</f>
        <v>0</v>
      </c>
      <c r="BB3" s="77">
        <v>0</v>
      </c>
      <c r="BC3" s="76">
        <f aca="true" t="shared" si="24" ref="BC3:BC27">IF(BB3=1,$BC$28,0)</f>
        <v>0</v>
      </c>
      <c r="BD3" s="77">
        <v>0</v>
      </c>
      <c r="BE3" s="76">
        <f aca="true" t="shared" si="25" ref="BE3:BE27">IF(BD3=1,$BE$28,0)</f>
        <v>0</v>
      </c>
      <c r="BF3" s="77">
        <v>1</v>
      </c>
      <c r="BG3" s="76">
        <f aca="true" t="shared" si="26" ref="BG3:BG27">IF(BF3=1,$BG$28,0)</f>
        <v>500</v>
      </c>
      <c r="BH3" s="77">
        <v>0</v>
      </c>
      <c r="BI3" s="76">
        <f aca="true" t="shared" si="27" ref="BI3:BI27">IF(BH3=1,$BI$28,0)</f>
        <v>0</v>
      </c>
      <c r="BJ3" s="77">
        <v>0</v>
      </c>
      <c r="BK3" s="76">
        <f aca="true" t="shared" si="28" ref="BK3:BK27">IF(BJ3=1,$BK$28,0)</f>
        <v>0</v>
      </c>
      <c r="BL3" s="77">
        <v>1</v>
      </c>
      <c r="BM3" s="76">
        <f aca="true" t="shared" si="29" ref="BM3:BM27">IF(BL3=1,$BM$28,0)</f>
        <v>125</v>
      </c>
      <c r="BN3" s="77">
        <v>0</v>
      </c>
      <c r="BO3" s="76">
        <f aca="true" t="shared" si="30" ref="BO3:BO27">IF(BN3=1,$BO$28,0)</f>
        <v>0</v>
      </c>
      <c r="BP3" s="77">
        <v>1</v>
      </c>
      <c r="BQ3" s="76">
        <f aca="true" t="shared" si="31" ref="BQ3:BQ27">IF(BP3=1,$BQ$28,0)</f>
        <v>66.66666666666667</v>
      </c>
      <c r="BR3" s="77">
        <v>1</v>
      </c>
      <c r="BS3" s="18">
        <f aca="true" t="shared" si="32" ref="BS3:BS27">IF(BR3=1,$BS$28,0)</f>
        <v>71.42857142857143</v>
      </c>
      <c r="BT3" s="20">
        <f aca="true" t="shared" si="33" ref="BT3:BT27">BS3+BQ3+BO3+BM3+BK3+BI3+BG3+BE3+BC3+BA3+AY3+AW3+AU3+AS3+AQ3+AO3+AM3+AK3+AI3+AG3+AE3+AC3+AA3+Y3+W3+U3+S3+Q3+O3+M3+K3+I3+G3</f>
        <v>3013.5281385281382</v>
      </c>
      <c r="BU3" s="21">
        <v>0.00019097222222222223</v>
      </c>
      <c r="BV3" s="22">
        <v>0.00018796296296296294</v>
      </c>
      <c r="BW3" s="23">
        <f aca="true" t="shared" si="34" ref="BW3:BW27">BV3+BU3</f>
        <v>0.00037893518518518517</v>
      </c>
      <c r="BX3" s="24">
        <f aca="true" t="shared" si="35" ref="BX3:BX27">1+$BU$28/(BW3*100)</f>
        <v>1.3199871716554674</v>
      </c>
      <c r="BY3" s="25">
        <f aca="true" t="shared" si="36" ref="BY3:BY27">BT3*BX3</f>
        <v>3977.818484279923</v>
      </c>
      <c r="BZ3" s="26">
        <f aca="true" t="shared" si="37" ref="BZ3:BZ27">RANK(BY3,$BY$3:$BY$27)</f>
        <v>1</v>
      </c>
      <c r="CA3" s="26">
        <v>1</v>
      </c>
    </row>
    <row r="4" spans="1:79" ht="16.5" customHeight="1">
      <c r="A4" s="27" t="s">
        <v>60</v>
      </c>
      <c r="B4" s="28" t="s">
        <v>61</v>
      </c>
      <c r="C4" s="28">
        <v>2005</v>
      </c>
      <c r="D4" s="28" t="s">
        <v>62</v>
      </c>
      <c r="E4" s="29" t="s">
        <v>21</v>
      </c>
      <c r="F4" s="41">
        <v>0</v>
      </c>
      <c r="G4" s="33">
        <f t="shared" si="0"/>
        <v>0</v>
      </c>
      <c r="H4" s="42">
        <v>0</v>
      </c>
      <c r="I4" s="33">
        <f t="shared" si="1"/>
        <v>0</v>
      </c>
      <c r="J4" s="42">
        <v>0</v>
      </c>
      <c r="K4" s="33">
        <f t="shared" si="2"/>
        <v>0</v>
      </c>
      <c r="L4" s="42">
        <v>0</v>
      </c>
      <c r="M4" s="33">
        <f t="shared" si="3"/>
        <v>0</v>
      </c>
      <c r="N4" s="42">
        <v>0</v>
      </c>
      <c r="O4" s="33">
        <f t="shared" si="4"/>
        <v>0</v>
      </c>
      <c r="P4" s="42">
        <v>0</v>
      </c>
      <c r="Q4" s="33">
        <f t="shared" si="5"/>
        <v>0</v>
      </c>
      <c r="R4" s="42">
        <v>0</v>
      </c>
      <c r="S4" s="33">
        <f t="shared" si="6"/>
        <v>0</v>
      </c>
      <c r="T4" s="42">
        <v>1</v>
      </c>
      <c r="U4" s="33">
        <f t="shared" si="7"/>
        <v>66.66666666666667</v>
      </c>
      <c r="V4" s="42">
        <v>0</v>
      </c>
      <c r="W4" s="33">
        <f t="shared" si="8"/>
        <v>0</v>
      </c>
      <c r="X4" s="42">
        <v>0</v>
      </c>
      <c r="Y4" s="33">
        <f t="shared" si="9"/>
        <v>0</v>
      </c>
      <c r="Z4" s="42">
        <v>1</v>
      </c>
      <c r="AA4" s="33">
        <f t="shared" si="10"/>
        <v>142.85714285714286</v>
      </c>
      <c r="AB4" s="42">
        <v>0</v>
      </c>
      <c r="AC4" s="33">
        <f t="shared" si="11"/>
        <v>0</v>
      </c>
      <c r="AD4" s="42">
        <v>1</v>
      </c>
      <c r="AE4" s="33">
        <f t="shared" si="12"/>
        <v>166.66666666666666</v>
      </c>
      <c r="AF4" s="42">
        <v>0</v>
      </c>
      <c r="AG4" s="33">
        <f t="shared" si="13"/>
        <v>0</v>
      </c>
      <c r="AH4" s="42">
        <v>1</v>
      </c>
      <c r="AI4" s="33">
        <f t="shared" si="14"/>
        <v>166.66666666666666</v>
      </c>
      <c r="AJ4" s="42">
        <v>1</v>
      </c>
      <c r="AK4" s="33">
        <f t="shared" si="15"/>
        <v>90.9090909090909</v>
      </c>
      <c r="AL4" s="42">
        <v>0</v>
      </c>
      <c r="AM4" s="33">
        <f t="shared" si="16"/>
        <v>0</v>
      </c>
      <c r="AN4" s="42">
        <v>0</v>
      </c>
      <c r="AO4" s="33">
        <f t="shared" si="17"/>
        <v>0</v>
      </c>
      <c r="AP4" s="42">
        <v>0</v>
      </c>
      <c r="AQ4" s="33">
        <f t="shared" si="18"/>
        <v>0</v>
      </c>
      <c r="AR4" s="42">
        <v>0</v>
      </c>
      <c r="AS4" s="33">
        <f t="shared" si="19"/>
        <v>0</v>
      </c>
      <c r="AT4" s="42">
        <v>1</v>
      </c>
      <c r="AU4" s="33">
        <f t="shared" si="20"/>
        <v>83.33333333333333</v>
      </c>
      <c r="AV4" s="42">
        <v>0</v>
      </c>
      <c r="AW4" s="33">
        <f t="shared" si="21"/>
        <v>0</v>
      </c>
      <c r="AX4" s="42">
        <v>1</v>
      </c>
      <c r="AY4" s="33">
        <f t="shared" si="22"/>
        <v>100</v>
      </c>
      <c r="AZ4" s="42">
        <v>0</v>
      </c>
      <c r="BA4" s="33">
        <f t="shared" si="23"/>
        <v>0</v>
      </c>
      <c r="BB4" s="42">
        <v>0</v>
      </c>
      <c r="BC4" s="33">
        <f t="shared" si="24"/>
        <v>0</v>
      </c>
      <c r="BD4" s="42">
        <v>1</v>
      </c>
      <c r="BE4" s="33">
        <f t="shared" si="25"/>
        <v>166.66666666666666</v>
      </c>
      <c r="BF4" s="42">
        <v>0</v>
      </c>
      <c r="BG4" s="33">
        <f t="shared" si="26"/>
        <v>0</v>
      </c>
      <c r="BH4" s="42">
        <v>0</v>
      </c>
      <c r="BI4" s="33">
        <f t="shared" si="27"/>
        <v>0</v>
      </c>
      <c r="BJ4" s="42">
        <v>1</v>
      </c>
      <c r="BK4" s="33">
        <f t="shared" si="28"/>
        <v>166.66666666666666</v>
      </c>
      <c r="BL4" s="42">
        <v>1</v>
      </c>
      <c r="BM4" s="33">
        <f t="shared" si="29"/>
        <v>125</v>
      </c>
      <c r="BN4" s="42">
        <v>0</v>
      </c>
      <c r="BO4" s="33">
        <f t="shared" si="30"/>
        <v>0</v>
      </c>
      <c r="BP4" s="42">
        <v>1</v>
      </c>
      <c r="BQ4" s="33">
        <f t="shared" si="31"/>
        <v>66.66666666666667</v>
      </c>
      <c r="BR4" s="42">
        <v>1</v>
      </c>
      <c r="BS4" s="33">
        <f t="shared" si="32"/>
        <v>71.42857142857143</v>
      </c>
      <c r="BT4" s="34">
        <f t="shared" si="33"/>
        <v>1413.5281385281387</v>
      </c>
      <c r="BU4" s="35">
        <v>0.00021053240740740743</v>
      </c>
      <c r="BV4" s="36">
        <v>0.0001990740740740741</v>
      </c>
      <c r="BW4" s="37">
        <f t="shared" si="34"/>
        <v>0.0004096064814814815</v>
      </c>
      <c r="BX4" s="38">
        <f t="shared" si="35"/>
        <v>1.2960265611754733</v>
      </c>
      <c r="BY4" s="39">
        <f t="shared" si="36"/>
        <v>1831.9700125013917</v>
      </c>
      <c r="BZ4" s="40">
        <f t="shared" si="37"/>
        <v>5</v>
      </c>
      <c r="CA4" s="40">
        <v>2</v>
      </c>
    </row>
    <row r="5" spans="1:79" ht="16.5" customHeight="1">
      <c r="A5" s="27" t="s">
        <v>44</v>
      </c>
      <c r="B5" s="28" t="s">
        <v>38</v>
      </c>
      <c r="C5" s="28">
        <v>2004</v>
      </c>
      <c r="D5" s="28" t="s">
        <v>62</v>
      </c>
      <c r="E5" s="29" t="s">
        <v>35</v>
      </c>
      <c r="F5" s="30">
        <v>0</v>
      </c>
      <c r="G5" s="31">
        <f t="shared" si="0"/>
        <v>0</v>
      </c>
      <c r="H5" s="32">
        <v>1</v>
      </c>
      <c r="I5" s="31">
        <f t="shared" si="1"/>
        <v>125</v>
      </c>
      <c r="J5" s="32">
        <v>0</v>
      </c>
      <c r="K5" s="31">
        <f t="shared" si="2"/>
        <v>0</v>
      </c>
      <c r="L5" s="32">
        <v>1</v>
      </c>
      <c r="M5" s="31">
        <f t="shared" si="3"/>
        <v>142.85714285714286</v>
      </c>
      <c r="N5" s="32">
        <v>0</v>
      </c>
      <c r="O5" s="31">
        <f t="shared" si="4"/>
        <v>0</v>
      </c>
      <c r="P5" s="32">
        <v>0</v>
      </c>
      <c r="Q5" s="31">
        <f t="shared" si="5"/>
        <v>0</v>
      </c>
      <c r="R5" s="32">
        <v>0</v>
      </c>
      <c r="S5" s="31">
        <f t="shared" si="6"/>
        <v>0</v>
      </c>
      <c r="T5" s="32">
        <v>1</v>
      </c>
      <c r="U5" s="31">
        <f t="shared" si="7"/>
        <v>66.66666666666667</v>
      </c>
      <c r="V5" s="32">
        <v>0</v>
      </c>
      <c r="W5" s="31">
        <f t="shared" si="8"/>
        <v>0</v>
      </c>
      <c r="X5" s="32">
        <v>1</v>
      </c>
      <c r="Y5" s="31">
        <f t="shared" si="9"/>
        <v>111.11111111111111</v>
      </c>
      <c r="Z5" s="32">
        <v>1</v>
      </c>
      <c r="AA5" s="31">
        <f t="shared" si="10"/>
        <v>142.85714285714286</v>
      </c>
      <c r="AB5" s="32">
        <v>0</v>
      </c>
      <c r="AC5" s="31">
        <f t="shared" si="11"/>
        <v>0</v>
      </c>
      <c r="AD5" s="32">
        <v>1</v>
      </c>
      <c r="AE5" s="31">
        <f t="shared" si="12"/>
        <v>166.66666666666666</v>
      </c>
      <c r="AF5" s="32">
        <v>1</v>
      </c>
      <c r="AG5" s="31">
        <f t="shared" si="13"/>
        <v>142.85714285714286</v>
      </c>
      <c r="AH5" s="32">
        <v>0</v>
      </c>
      <c r="AI5" s="31">
        <f t="shared" si="14"/>
        <v>0</v>
      </c>
      <c r="AJ5" s="32">
        <v>0</v>
      </c>
      <c r="AK5" s="31">
        <f t="shared" si="15"/>
        <v>0</v>
      </c>
      <c r="AL5" s="32">
        <v>0</v>
      </c>
      <c r="AM5" s="31">
        <f t="shared" si="16"/>
        <v>0</v>
      </c>
      <c r="AN5" s="32">
        <v>0</v>
      </c>
      <c r="AO5" s="31">
        <f t="shared" si="17"/>
        <v>0</v>
      </c>
      <c r="AP5" s="32">
        <v>0</v>
      </c>
      <c r="AQ5" s="31">
        <f t="shared" si="18"/>
        <v>0</v>
      </c>
      <c r="AR5" s="32">
        <v>0</v>
      </c>
      <c r="AS5" s="31">
        <f t="shared" si="19"/>
        <v>0</v>
      </c>
      <c r="AT5" s="32">
        <v>1</v>
      </c>
      <c r="AU5" s="31">
        <f t="shared" si="20"/>
        <v>83.33333333333333</v>
      </c>
      <c r="AV5" s="32">
        <v>0</v>
      </c>
      <c r="AW5" s="31">
        <f t="shared" si="21"/>
        <v>0</v>
      </c>
      <c r="AX5" s="32">
        <v>1</v>
      </c>
      <c r="AY5" s="31">
        <f t="shared" si="22"/>
        <v>100</v>
      </c>
      <c r="AZ5" s="32">
        <v>0</v>
      </c>
      <c r="BA5" s="31">
        <f t="shared" si="23"/>
        <v>0</v>
      </c>
      <c r="BB5" s="32">
        <v>0</v>
      </c>
      <c r="BC5" s="31">
        <f t="shared" si="24"/>
        <v>0</v>
      </c>
      <c r="BD5" s="32">
        <v>1</v>
      </c>
      <c r="BE5" s="31">
        <f t="shared" si="25"/>
        <v>166.66666666666666</v>
      </c>
      <c r="BF5" s="32">
        <v>0</v>
      </c>
      <c r="BG5" s="31">
        <f t="shared" si="26"/>
        <v>0</v>
      </c>
      <c r="BH5" s="32">
        <v>0</v>
      </c>
      <c r="BI5" s="31">
        <f t="shared" si="27"/>
        <v>0</v>
      </c>
      <c r="BJ5" s="32">
        <v>0</v>
      </c>
      <c r="BK5" s="31">
        <f t="shared" si="28"/>
        <v>0</v>
      </c>
      <c r="BL5" s="32">
        <v>1</v>
      </c>
      <c r="BM5" s="31">
        <f t="shared" si="29"/>
        <v>125</v>
      </c>
      <c r="BN5" s="32">
        <v>0</v>
      </c>
      <c r="BO5" s="31">
        <f t="shared" si="30"/>
        <v>0</v>
      </c>
      <c r="BP5" s="32">
        <v>1</v>
      </c>
      <c r="BQ5" s="31">
        <f t="shared" si="31"/>
        <v>66.66666666666667</v>
      </c>
      <c r="BR5" s="32">
        <v>1</v>
      </c>
      <c r="BS5" s="31">
        <f t="shared" si="32"/>
        <v>71.42857142857143</v>
      </c>
      <c r="BT5" s="34">
        <f t="shared" si="33"/>
        <v>1511.111111111111</v>
      </c>
      <c r="BU5" s="35">
        <v>0.00019490740740740742</v>
      </c>
      <c r="BV5" s="36">
        <v>0.00018923611111111113</v>
      </c>
      <c r="BW5" s="37">
        <f t="shared" si="34"/>
        <v>0.0003841435185185186</v>
      </c>
      <c r="BX5" s="38">
        <f t="shared" si="35"/>
        <v>1.3156486893642663</v>
      </c>
      <c r="BY5" s="39">
        <f t="shared" si="36"/>
        <v>1988.0913528171134</v>
      </c>
      <c r="BZ5" s="40">
        <f t="shared" si="37"/>
        <v>4</v>
      </c>
      <c r="CA5" s="40">
        <v>3</v>
      </c>
    </row>
    <row r="6" spans="1:79" ht="16.5" customHeight="1">
      <c r="A6" s="27" t="s">
        <v>63</v>
      </c>
      <c r="B6" s="28" t="s">
        <v>64</v>
      </c>
      <c r="C6" s="28">
        <v>2005</v>
      </c>
      <c r="D6" s="28" t="s">
        <v>59</v>
      </c>
      <c r="E6" s="29" t="s">
        <v>65</v>
      </c>
      <c r="F6" s="41">
        <v>0</v>
      </c>
      <c r="G6" s="33">
        <f t="shared" si="0"/>
        <v>0</v>
      </c>
      <c r="H6" s="42">
        <v>0</v>
      </c>
      <c r="I6" s="33">
        <f t="shared" si="1"/>
        <v>0</v>
      </c>
      <c r="J6" s="42">
        <v>1</v>
      </c>
      <c r="K6" s="33">
        <f t="shared" si="2"/>
        <v>1000</v>
      </c>
      <c r="L6" s="42">
        <v>0</v>
      </c>
      <c r="M6" s="33">
        <f t="shared" si="3"/>
        <v>0</v>
      </c>
      <c r="N6" s="42">
        <v>0</v>
      </c>
      <c r="O6" s="33">
        <f t="shared" si="4"/>
        <v>0</v>
      </c>
      <c r="P6" s="42">
        <v>0</v>
      </c>
      <c r="Q6" s="33">
        <f t="shared" si="5"/>
        <v>0</v>
      </c>
      <c r="R6" s="42">
        <v>0</v>
      </c>
      <c r="S6" s="33">
        <f t="shared" si="6"/>
        <v>0</v>
      </c>
      <c r="T6" s="42">
        <v>0</v>
      </c>
      <c r="U6" s="33">
        <f t="shared" si="7"/>
        <v>0</v>
      </c>
      <c r="V6" s="42">
        <v>0</v>
      </c>
      <c r="W6" s="33">
        <f t="shared" si="8"/>
        <v>0</v>
      </c>
      <c r="X6" s="42">
        <v>0</v>
      </c>
      <c r="Y6" s="33">
        <f t="shared" si="9"/>
        <v>0</v>
      </c>
      <c r="Z6" s="42">
        <v>0</v>
      </c>
      <c r="AA6" s="33">
        <f t="shared" si="10"/>
        <v>0</v>
      </c>
      <c r="AB6" s="42">
        <v>0</v>
      </c>
      <c r="AC6" s="33">
        <f t="shared" si="11"/>
        <v>0</v>
      </c>
      <c r="AD6" s="42">
        <v>1</v>
      </c>
      <c r="AE6" s="33">
        <f t="shared" si="12"/>
        <v>166.66666666666666</v>
      </c>
      <c r="AF6" s="42">
        <v>1</v>
      </c>
      <c r="AG6" s="33">
        <f t="shared" si="13"/>
        <v>142.85714285714286</v>
      </c>
      <c r="AH6" s="42">
        <v>1</v>
      </c>
      <c r="AI6" s="33">
        <f t="shared" si="14"/>
        <v>166.66666666666666</v>
      </c>
      <c r="AJ6" s="42">
        <v>0</v>
      </c>
      <c r="AK6" s="33">
        <f t="shared" si="15"/>
        <v>0</v>
      </c>
      <c r="AL6" s="42">
        <v>0</v>
      </c>
      <c r="AM6" s="33">
        <f t="shared" si="16"/>
        <v>0</v>
      </c>
      <c r="AN6" s="42">
        <v>0</v>
      </c>
      <c r="AO6" s="33">
        <f t="shared" si="17"/>
        <v>0</v>
      </c>
      <c r="AP6" s="42">
        <v>0</v>
      </c>
      <c r="AQ6" s="33">
        <f t="shared" si="18"/>
        <v>0</v>
      </c>
      <c r="AR6" s="42">
        <v>0</v>
      </c>
      <c r="AS6" s="33">
        <f t="shared" si="19"/>
        <v>0</v>
      </c>
      <c r="AT6" s="42">
        <v>1</v>
      </c>
      <c r="AU6" s="33">
        <f t="shared" si="20"/>
        <v>83.33333333333333</v>
      </c>
      <c r="AV6" s="42">
        <v>0</v>
      </c>
      <c r="AW6" s="33">
        <f t="shared" si="21"/>
        <v>0</v>
      </c>
      <c r="AX6" s="42">
        <v>1</v>
      </c>
      <c r="AY6" s="33">
        <f t="shared" si="22"/>
        <v>100</v>
      </c>
      <c r="AZ6" s="42">
        <v>0</v>
      </c>
      <c r="BA6" s="33">
        <f t="shared" si="23"/>
        <v>0</v>
      </c>
      <c r="BB6" s="42">
        <v>0</v>
      </c>
      <c r="BC6" s="33">
        <f t="shared" si="24"/>
        <v>0</v>
      </c>
      <c r="BD6" s="42">
        <v>0</v>
      </c>
      <c r="BE6" s="33">
        <f t="shared" si="25"/>
        <v>0</v>
      </c>
      <c r="BF6" s="42">
        <v>0</v>
      </c>
      <c r="BG6" s="33">
        <f t="shared" si="26"/>
        <v>0</v>
      </c>
      <c r="BH6" s="42">
        <v>0</v>
      </c>
      <c r="BI6" s="33">
        <f t="shared" si="27"/>
        <v>0</v>
      </c>
      <c r="BJ6" s="42">
        <v>1</v>
      </c>
      <c r="BK6" s="33">
        <f t="shared" si="28"/>
        <v>166.66666666666666</v>
      </c>
      <c r="BL6" s="42">
        <v>0</v>
      </c>
      <c r="BM6" s="33">
        <f t="shared" si="29"/>
        <v>0</v>
      </c>
      <c r="BN6" s="42">
        <v>0</v>
      </c>
      <c r="BO6" s="33">
        <f t="shared" si="30"/>
        <v>0</v>
      </c>
      <c r="BP6" s="42">
        <v>1</v>
      </c>
      <c r="BQ6" s="33">
        <f t="shared" si="31"/>
        <v>66.66666666666667</v>
      </c>
      <c r="BR6" s="42">
        <v>1</v>
      </c>
      <c r="BS6" s="31">
        <f t="shared" si="32"/>
        <v>71.42857142857143</v>
      </c>
      <c r="BT6" s="34">
        <f t="shared" si="33"/>
        <v>1964.2857142857142</v>
      </c>
      <c r="BU6" s="35">
        <v>0.0002515046296296297</v>
      </c>
      <c r="BV6" s="36">
        <v>0.0002550925925925926</v>
      </c>
      <c r="BW6" s="37">
        <f t="shared" si="34"/>
        <v>0.0005065972222222223</v>
      </c>
      <c r="BX6" s="38">
        <f t="shared" si="35"/>
        <v>1.2393506968243089</v>
      </c>
      <c r="BY6" s="39">
        <f t="shared" si="36"/>
        <v>2434.4388687620353</v>
      </c>
      <c r="BZ6" s="40">
        <f t="shared" si="37"/>
        <v>3</v>
      </c>
      <c r="CA6" s="40">
        <v>4</v>
      </c>
    </row>
    <row r="7" spans="1:79" ht="16.5" customHeight="1">
      <c r="A7" s="27" t="s">
        <v>66</v>
      </c>
      <c r="B7" s="28" t="s">
        <v>67</v>
      </c>
      <c r="C7" s="28">
        <v>2005</v>
      </c>
      <c r="D7" s="28" t="s">
        <v>62</v>
      </c>
      <c r="E7" s="29" t="s">
        <v>16</v>
      </c>
      <c r="F7" s="41">
        <v>0</v>
      </c>
      <c r="G7" s="33">
        <f t="shared" si="0"/>
        <v>0</v>
      </c>
      <c r="H7" s="42">
        <v>0</v>
      </c>
      <c r="I7" s="33">
        <f t="shared" si="1"/>
        <v>0</v>
      </c>
      <c r="J7" s="42">
        <v>0</v>
      </c>
      <c r="K7" s="33">
        <f t="shared" si="2"/>
        <v>0</v>
      </c>
      <c r="L7" s="42">
        <v>0</v>
      </c>
      <c r="M7" s="33">
        <f t="shared" si="3"/>
        <v>0</v>
      </c>
      <c r="N7" s="42">
        <v>0</v>
      </c>
      <c r="O7" s="33">
        <f t="shared" si="4"/>
        <v>0</v>
      </c>
      <c r="P7" s="42">
        <v>0</v>
      </c>
      <c r="Q7" s="33">
        <f t="shared" si="5"/>
        <v>0</v>
      </c>
      <c r="R7" s="42">
        <v>1</v>
      </c>
      <c r="S7" s="33">
        <f t="shared" si="6"/>
        <v>100</v>
      </c>
      <c r="T7" s="42">
        <v>1</v>
      </c>
      <c r="U7" s="33">
        <f t="shared" si="7"/>
        <v>66.66666666666667</v>
      </c>
      <c r="V7" s="42">
        <v>0</v>
      </c>
      <c r="W7" s="33">
        <f t="shared" si="8"/>
        <v>0</v>
      </c>
      <c r="X7" s="42">
        <v>0</v>
      </c>
      <c r="Y7" s="33">
        <f t="shared" si="9"/>
        <v>0</v>
      </c>
      <c r="Z7" s="42">
        <v>0</v>
      </c>
      <c r="AA7" s="33">
        <f t="shared" si="10"/>
        <v>0</v>
      </c>
      <c r="AB7" s="42">
        <v>0</v>
      </c>
      <c r="AC7" s="33">
        <f t="shared" si="11"/>
        <v>0</v>
      </c>
      <c r="AD7" s="42">
        <v>0</v>
      </c>
      <c r="AE7" s="33">
        <f t="shared" si="12"/>
        <v>0</v>
      </c>
      <c r="AF7" s="42">
        <v>0</v>
      </c>
      <c r="AG7" s="33">
        <f t="shared" si="13"/>
        <v>0</v>
      </c>
      <c r="AH7" s="42">
        <v>0</v>
      </c>
      <c r="AI7" s="33">
        <f t="shared" si="14"/>
        <v>0</v>
      </c>
      <c r="AJ7" s="42">
        <v>1</v>
      </c>
      <c r="AK7" s="33">
        <f t="shared" si="15"/>
        <v>90.9090909090909</v>
      </c>
      <c r="AL7" s="42">
        <v>0</v>
      </c>
      <c r="AM7" s="33">
        <f t="shared" si="16"/>
        <v>0</v>
      </c>
      <c r="AN7" s="42">
        <v>0</v>
      </c>
      <c r="AO7" s="33">
        <f t="shared" si="17"/>
        <v>0</v>
      </c>
      <c r="AP7" s="42">
        <v>0</v>
      </c>
      <c r="AQ7" s="33">
        <f t="shared" si="18"/>
        <v>0</v>
      </c>
      <c r="AR7" s="42">
        <v>0</v>
      </c>
      <c r="AS7" s="33">
        <f t="shared" si="19"/>
        <v>0</v>
      </c>
      <c r="AT7" s="42">
        <v>1</v>
      </c>
      <c r="AU7" s="33">
        <f t="shared" si="20"/>
        <v>83.33333333333333</v>
      </c>
      <c r="AV7" s="42">
        <v>1</v>
      </c>
      <c r="AW7" s="33">
        <f t="shared" si="21"/>
        <v>500</v>
      </c>
      <c r="AX7" s="42">
        <v>1</v>
      </c>
      <c r="AY7" s="33">
        <f t="shared" si="22"/>
        <v>100</v>
      </c>
      <c r="AZ7" s="42">
        <v>1</v>
      </c>
      <c r="BA7" s="33">
        <f t="shared" si="23"/>
        <v>1000</v>
      </c>
      <c r="BB7" s="42">
        <v>0</v>
      </c>
      <c r="BC7" s="33">
        <f t="shared" si="24"/>
        <v>0</v>
      </c>
      <c r="BD7" s="42">
        <v>0</v>
      </c>
      <c r="BE7" s="33">
        <f t="shared" si="25"/>
        <v>0</v>
      </c>
      <c r="BF7" s="42">
        <v>1</v>
      </c>
      <c r="BG7" s="33">
        <f t="shared" si="26"/>
        <v>500</v>
      </c>
      <c r="BH7" s="42">
        <v>0</v>
      </c>
      <c r="BI7" s="33">
        <f t="shared" si="27"/>
        <v>0</v>
      </c>
      <c r="BJ7" s="42">
        <v>1</v>
      </c>
      <c r="BK7" s="33">
        <f t="shared" si="28"/>
        <v>166.66666666666666</v>
      </c>
      <c r="BL7" s="42">
        <v>1</v>
      </c>
      <c r="BM7" s="33">
        <f t="shared" si="29"/>
        <v>125</v>
      </c>
      <c r="BN7" s="42">
        <v>0</v>
      </c>
      <c r="BO7" s="33">
        <f t="shared" si="30"/>
        <v>0</v>
      </c>
      <c r="BP7" s="42">
        <v>1</v>
      </c>
      <c r="BQ7" s="33">
        <f t="shared" si="31"/>
        <v>66.66666666666667</v>
      </c>
      <c r="BR7" s="42">
        <v>1</v>
      </c>
      <c r="BS7" s="33">
        <f t="shared" si="32"/>
        <v>71.42857142857143</v>
      </c>
      <c r="BT7" s="34">
        <f t="shared" si="33"/>
        <v>2870.6709956709956</v>
      </c>
      <c r="BU7" s="35">
        <v>0.00015613425925925926</v>
      </c>
      <c r="BV7" s="36">
        <v>0.00017754629629629628</v>
      </c>
      <c r="BW7" s="37">
        <f t="shared" si="34"/>
        <v>0.00033368055555555554</v>
      </c>
      <c r="BX7" s="38">
        <f t="shared" si="35"/>
        <v>1.3633846687478322</v>
      </c>
      <c r="BY7" s="39">
        <f t="shared" si="36"/>
        <v>3913.8288245169097</v>
      </c>
      <c r="BZ7" s="40">
        <f t="shared" si="37"/>
        <v>2</v>
      </c>
      <c r="CA7" s="40">
        <v>5</v>
      </c>
    </row>
    <row r="8" spans="1:79" ht="16.5" customHeight="1">
      <c r="A8" s="27" t="s">
        <v>68</v>
      </c>
      <c r="B8" s="28" t="s">
        <v>69</v>
      </c>
      <c r="C8" s="28">
        <v>2005</v>
      </c>
      <c r="D8" s="28" t="s">
        <v>59</v>
      </c>
      <c r="E8" s="29" t="s">
        <v>28</v>
      </c>
      <c r="F8" s="41">
        <v>1</v>
      </c>
      <c r="G8" s="33">
        <f t="shared" si="0"/>
        <v>333.3333333333333</v>
      </c>
      <c r="H8" s="42">
        <v>0</v>
      </c>
      <c r="I8" s="33">
        <f t="shared" si="1"/>
        <v>0</v>
      </c>
      <c r="J8" s="42">
        <v>0</v>
      </c>
      <c r="K8" s="33">
        <f t="shared" si="2"/>
        <v>0</v>
      </c>
      <c r="L8" s="42">
        <v>0</v>
      </c>
      <c r="M8" s="33">
        <f t="shared" si="3"/>
        <v>0</v>
      </c>
      <c r="N8" s="42">
        <v>0</v>
      </c>
      <c r="O8" s="33">
        <f t="shared" si="4"/>
        <v>0</v>
      </c>
      <c r="P8" s="42">
        <v>1</v>
      </c>
      <c r="Q8" s="33">
        <f t="shared" si="5"/>
        <v>166.66666666666666</v>
      </c>
      <c r="R8" s="42">
        <v>0</v>
      </c>
      <c r="S8" s="33">
        <f t="shared" si="6"/>
        <v>0</v>
      </c>
      <c r="T8" s="42">
        <v>0</v>
      </c>
      <c r="U8" s="33">
        <f t="shared" si="7"/>
        <v>0</v>
      </c>
      <c r="V8" s="42">
        <v>1</v>
      </c>
      <c r="W8" s="33">
        <f t="shared" si="8"/>
        <v>200</v>
      </c>
      <c r="X8" s="42">
        <v>1</v>
      </c>
      <c r="Y8" s="33">
        <f t="shared" si="9"/>
        <v>111.11111111111111</v>
      </c>
      <c r="Z8" s="42">
        <v>0</v>
      </c>
      <c r="AA8" s="33">
        <f t="shared" si="10"/>
        <v>0</v>
      </c>
      <c r="AB8" s="42">
        <v>1</v>
      </c>
      <c r="AC8" s="33">
        <f t="shared" si="11"/>
        <v>125</v>
      </c>
      <c r="AD8" s="42">
        <v>0</v>
      </c>
      <c r="AE8" s="33">
        <f t="shared" si="12"/>
        <v>0</v>
      </c>
      <c r="AF8" s="42">
        <v>0</v>
      </c>
      <c r="AG8" s="33">
        <f t="shared" si="13"/>
        <v>0</v>
      </c>
      <c r="AH8" s="42">
        <v>1</v>
      </c>
      <c r="AI8" s="33">
        <f t="shared" si="14"/>
        <v>166.66666666666666</v>
      </c>
      <c r="AJ8" s="42">
        <v>0</v>
      </c>
      <c r="AK8" s="33">
        <f t="shared" si="15"/>
        <v>0</v>
      </c>
      <c r="AL8" s="42">
        <v>0</v>
      </c>
      <c r="AM8" s="33">
        <f t="shared" si="16"/>
        <v>0</v>
      </c>
      <c r="AN8" s="42">
        <v>0</v>
      </c>
      <c r="AO8" s="33">
        <f t="shared" si="17"/>
        <v>0</v>
      </c>
      <c r="AP8" s="42">
        <v>0</v>
      </c>
      <c r="AQ8" s="33">
        <f t="shared" si="18"/>
        <v>0</v>
      </c>
      <c r="AR8" s="42">
        <v>0</v>
      </c>
      <c r="AS8" s="33">
        <f t="shared" si="19"/>
        <v>0</v>
      </c>
      <c r="AT8" s="42">
        <v>1</v>
      </c>
      <c r="AU8" s="33">
        <f t="shared" si="20"/>
        <v>83.33333333333333</v>
      </c>
      <c r="AV8" s="42">
        <v>0</v>
      </c>
      <c r="AW8" s="33">
        <f t="shared" si="21"/>
        <v>0</v>
      </c>
      <c r="AX8" s="42">
        <v>1</v>
      </c>
      <c r="AY8" s="33">
        <f t="shared" si="22"/>
        <v>100</v>
      </c>
      <c r="AZ8" s="42">
        <v>0</v>
      </c>
      <c r="BA8" s="33">
        <f t="shared" si="23"/>
        <v>0</v>
      </c>
      <c r="BB8" s="42">
        <v>0</v>
      </c>
      <c r="BC8" s="33">
        <f t="shared" si="24"/>
        <v>0</v>
      </c>
      <c r="BD8" s="42">
        <v>0</v>
      </c>
      <c r="BE8" s="33">
        <f t="shared" si="25"/>
        <v>0</v>
      </c>
      <c r="BF8" s="42">
        <v>0</v>
      </c>
      <c r="BG8" s="33">
        <f t="shared" si="26"/>
        <v>0</v>
      </c>
      <c r="BH8" s="42">
        <v>0</v>
      </c>
      <c r="BI8" s="33">
        <f t="shared" si="27"/>
        <v>0</v>
      </c>
      <c r="BJ8" s="42">
        <v>0</v>
      </c>
      <c r="BK8" s="33">
        <f t="shared" si="28"/>
        <v>0</v>
      </c>
      <c r="BL8" s="42">
        <v>0</v>
      </c>
      <c r="BM8" s="33">
        <f t="shared" si="29"/>
        <v>0</v>
      </c>
      <c r="BN8" s="42">
        <v>0</v>
      </c>
      <c r="BO8" s="33">
        <f t="shared" si="30"/>
        <v>0</v>
      </c>
      <c r="BP8" s="42">
        <v>1</v>
      </c>
      <c r="BQ8" s="33">
        <f t="shared" si="31"/>
        <v>66.66666666666667</v>
      </c>
      <c r="BR8" s="42">
        <v>0</v>
      </c>
      <c r="BS8" s="31">
        <f t="shared" si="32"/>
        <v>0</v>
      </c>
      <c r="BT8" s="34">
        <f t="shared" si="33"/>
        <v>1352.7777777777776</v>
      </c>
      <c r="BU8" s="35">
        <v>0.0002144675925925926</v>
      </c>
      <c r="BV8" s="36">
        <v>0.00020821759259259255</v>
      </c>
      <c r="BW8" s="37">
        <f t="shared" si="34"/>
        <v>0.0004226851851851851</v>
      </c>
      <c r="BX8" s="38">
        <f t="shared" si="35"/>
        <v>1.2868669222343923</v>
      </c>
      <c r="BY8" s="39">
        <f t="shared" si="36"/>
        <v>1740.8449753559694</v>
      </c>
      <c r="BZ8" s="40">
        <f t="shared" si="37"/>
        <v>6</v>
      </c>
      <c r="CA8" s="40">
        <v>6</v>
      </c>
    </row>
    <row r="9" spans="1:79" ht="16.5" customHeight="1">
      <c r="A9" s="27" t="s">
        <v>70</v>
      </c>
      <c r="B9" s="28" t="s">
        <v>71</v>
      </c>
      <c r="C9" s="28">
        <v>2004</v>
      </c>
      <c r="D9" s="28" t="s">
        <v>62</v>
      </c>
      <c r="E9" s="29" t="s">
        <v>16</v>
      </c>
      <c r="F9" s="30">
        <v>0</v>
      </c>
      <c r="G9" s="31">
        <f t="shared" si="0"/>
        <v>0</v>
      </c>
      <c r="H9" s="32">
        <v>0</v>
      </c>
      <c r="I9" s="31">
        <f t="shared" si="1"/>
        <v>0</v>
      </c>
      <c r="J9" s="32">
        <v>0</v>
      </c>
      <c r="K9" s="31">
        <f t="shared" si="2"/>
        <v>0</v>
      </c>
      <c r="L9" s="32">
        <v>0</v>
      </c>
      <c r="M9" s="31">
        <f t="shared" si="3"/>
        <v>0</v>
      </c>
      <c r="N9" s="32">
        <v>0</v>
      </c>
      <c r="O9" s="31">
        <f t="shared" si="4"/>
        <v>0</v>
      </c>
      <c r="P9" s="32">
        <v>0</v>
      </c>
      <c r="Q9" s="31">
        <f t="shared" si="5"/>
        <v>0</v>
      </c>
      <c r="R9" s="32">
        <v>1</v>
      </c>
      <c r="S9" s="31">
        <f t="shared" si="6"/>
        <v>100</v>
      </c>
      <c r="T9" s="32">
        <v>1</v>
      </c>
      <c r="U9" s="31">
        <f t="shared" si="7"/>
        <v>66.66666666666667</v>
      </c>
      <c r="V9" s="32">
        <v>0</v>
      </c>
      <c r="W9" s="31">
        <f t="shared" si="8"/>
        <v>0</v>
      </c>
      <c r="X9" s="32">
        <v>0</v>
      </c>
      <c r="Y9" s="31">
        <f t="shared" si="9"/>
        <v>0</v>
      </c>
      <c r="Z9" s="32">
        <v>0</v>
      </c>
      <c r="AA9" s="31">
        <f t="shared" si="10"/>
        <v>0</v>
      </c>
      <c r="AB9" s="32">
        <v>0</v>
      </c>
      <c r="AC9" s="31">
        <f t="shared" si="11"/>
        <v>0</v>
      </c>
      <c r="AD9" s="32">
        <v>0</v>
      </c>
      <c r="AE9" s="31">
        <f t="shared" si="12"/>
        <v>0</v>
      </c>
      <c r="AF9" s="32">
        <v>0</v>
      </c>
      <c r="AG9" s="31">
        <f t="shared" si="13"/>
        <v>0</v>
      </c>
      <c r="AH9" s="32">
        <v>1</v>
      </c>
      <c r="AI9" s="31">
        <f t="shared" si="14"/>
        <v>166.66666666666666</v>
      </c>
      <c r="AJ9" s="32">
        <v>0</v>
      </c>
      <c r="AK9" s="31">
        <f t="shared" si="15"/>
        <v>0</v>
      </c>
      <c r="AL9" s="32">
        <v>1</v>
      </c>
      <c r="AM9" s="31">
        <f t="shared" si="16"/>
        <v>1000</v>
      </c>
      <c r="AN9" s="32">
        <v>0</v>
      </c>
      <c r="AO9" s="31">
        <f t="shared" si="17"/>
        <v>0</v>
      </c>
      <c r="AP9" s="32">
        <v>0</v>
      </c>
      <c r="AQ9" s="31">
        <f t="shared" si="18"/>
        <v>0</v>
      </c>
      <c r="AR9" s="32">
        <v>0</v>
      </c>
      <c r="AS9" s="31">
        <f t="shared" si="19"/>
        <v>0</v>
      </c>
      <c r="AT9" s="32">
        <v>0</v>
      </c>
      <c r="AU9" s="31">
        <f t="shared" si="20"/>
        <v>0</v>
      </c>
      <c r="AV9" s="32">
        <v>0</v>
      </c>
      <c r="AW9" s="31">
        <f t="shared" si="21"/>
        <v>0</v>
      </c>
      <c r="AX9" s="32">
        <v>0</v>
      </c>
      <c r="AY9" s="31">
        <f t="shared" si="22"/>
        <v>0</v>
      </c>
      <c r="AZ9" s="32">
        <v>0</v>
      </c>
      <c r="BA9" s="31">
        <f t="shared" si="23"/>
        <v>0</v>
      </c>
      <c r="BB9" s="32">
        <v>0</v>
      </c>
      <c r="BC9" s="31">
        <f t="shared" si="24"/>
        <v>0</v>
      </c>
      <c r="BD9" s="32">
        <v>0</v>
      </c>
      <c r="BE9" s="31">
        <f t="shared" si="25"/>
        <v>0</v>
      </c>
      <c r="BF9" s="32">
        <v>0</v>
      </c>
      <c r="BG9" s="31">
        <f t="shared" si="26"/>
        <v>0</v>
      </c>
      <c r="BH9" s="32">
        <v>0</v>
      </c>
      <c r="BI9" s="31">
        <f t="shared" si="27"/>
        <v>0</v>
      </c>
      <c r="BJ9" s="32">
        <v>0</v>
      </c>
      <c r="BK9" s="31">
        <f t="shared" si="28"/>
        <v>0</v>
      </c>
      <c r="BL9" s="32">
        <v>0</v>
      </c>
      <c r="BM9" s="31">
        <f t="shared" si="29"/>
        <v>0</v>
      </c>
      <c r="BN9" s="32">
        <v>0</v>
      </c>
      <c r="BO9" s="31">
        <f t="shared" si="30"/>
        <v>0</v>
      </c>
      <c r="BP9" s="32">
        <v>1</v>
      </c>
      <c r="BQ9" s="31">
        <f t="shared" si="31"/>
        <v>66.66666666666667</v>
      </c>
      <c r="BR9" s="32">
        <v>0</v>
      </c>
      <c r="BS9" s="31">
        <f t="shared" si="32"/>
        <v>0</v>
      </c>
      <c r="BT9" s="34">
        <f t="shared" si="33"/>
        <v>1400.0000000000002</v>
      </c>
      <c r="BU9" s="35">
        <v>0.0004400462962962963</v>
      </c>
      <c r="BV9" s="36">
        <v>0.000275462962962963</v>
      </c>
      <c r="BW9" s="37">
        <f t="shared" si="34"/>
        <v>0.0007155092592592593</v>
      </c>
      <c r="BX9" s="38">
        <f t="shared" si="35"/>
        <v>1.169465868650922</v>
      </c>
      <c r="BY9" s="39">
        <f t="shared" si="36"/>
        <v>1637.252216111291</v>
      </c>
      <c r="BZ9" s="40">
        <f t="shared" si="37"/>
        <v>7</v>
      </c>
      <c r="CA9" s="40">
        <v>7</v>
      </c>
    </row>
    <row r="10" spans="1:79" ht="16.5" customHeight="1">
      <c r="A10" s="27" t="s">
        <v>72</v>
      </c>
      <c r="B10" s="28" t="s">
        <v>73</v>
      </c>
      <c r="C10" s="28">
        <v>2004</v>
      </c>
      <c r="D10" s="28" t="s">
        <v>62</v>
      </c>
      <c r="E10" s="29" t="s">
        <v>21</v>
      </c>
      <c r="F10" s="30">
        <v>0</v>
      </c>
      <c r="G10" s="31">
        <f t="shared" si="0"/>
        <v>0</v>
      </c>
      <c r="H10" s="32">
        <v>0</v>
      </c>
      <c r="I10" s="31">
        <f t="shared" si="1"/>
        <v>0</v>
      </c>
      <c r="J10" s="32">
        <v>0</v>
      </c>
      <c r="K10" s="31">
        <f t="shared" si="2"/>
        <v>0</v>
      </c>
      <c r="L10" s="32">
        <v>0</v>
      </c>
      <c r="M10" s="31">
        <f t="shared" si="3"/>
        <v>0</v>
      </c>
      <c r="N10" s="32">
        <v>0</v>
      </c>
      <c r="O10" s="31">
        <f t="shared" si="4"/>
        <v>0</v>
      </c>
      <c r="P10" s="32">
        <v>1</v>
      </c>
      <c r="Q10" s="31">
        <f t="shared" si="5"/>
        <v>166.66666666666666</v>
      </c>
      <c r="R10" s="32">
        <v>0</v>
      </c>
      <c r="S10" s="31">
        <f t="shared" si="6"/>
        <v>0</v>
      </c>
      <c r="T10" s="32">
        <v>0</v>
      </c>
      <c r="U10" s="31">
        <f t="shared" si="7"/>
        <v>0</v>
      </c>
      <c r="V10" s="32">
        <v>0</v>
      </c>
      <c r="W10" s="31">
        <f t="shared" si="8"/>
        <v>0</v>
      </c>
      <c r="X10" s="32">
        <v>0</v>
      </c>
      <c r="Y10" s="31">
        <f t="shared" si="9"/>
        <v>0</v>
      </c>
      <c r="Z10" s="32">
        <v>0</v>
      </c>
      <c r="AA10" s="31">
        <f t="shared" si="10"/>
        <v>0</v>
      </c>
      <c r="AB10" s="32">
        <v>0</v>
      </c>
      <c r="AC10" s="31">
        <f t="shared" si="11"/>
        <v>0</v>
      </c>
      <c r="AD10" s="32">
        <v>0</v>
      </c>
      <c r="AE10" s="31">
        <f t="shared" si="12"/>
        <v>0</v>
      </c>
      <c r="AF10" s="32">
        <v>1</v>
      </c>
      <c r="AG10" s="31">
        <f t="shared" si="13"/>
        <v>142.85714285714286</v>
      </c>
      <c r="AH10" s="32">
        <v>0</v>
      </c>
      <c r="AI10" s="31">
        <f t="shared" si="14"/>
        <v>0</v>
      </c>
      <c r="AJ10" s="32">
        <v>1</v>
      </c>
      <c r="AK10" s="31">
        <f t="shared" si="15"/>
        <v>90.9090909090909</v>
      </c>
      <c r="AL10" s="32">
        <v>0</v>
      </c>
      <c r="AM10" s="31">
        <f t="shared" si="16"/>
        <v>0</v>
      </c>
      <c r="AN10" s="32">
        <v>0</v>
      </c>
      <c r="AO10" s="31">
        <f t="shared" si="17"/>
        <v>0</v>
      </c>
      <c r="AP10" s="32">
        <v>0</v>
      </c>
      <c r="AQ10" s="31">
        <f t="shared" si="18"/>
        <v>0</v>
      </c>
      <c r="AR10" s="32">
        <v>0</v>
      </c>
      <c r="AS10" s="31">
        <f t="shared" si="19"/>
        <v>0</v>
      </c>
      <c r="AT10" s="32">
        <v>1</v>
      </c>
      <c r="AU10" s="31">
        <f t="shared" si="20"/>
        <v>83.33333333333333</v>
      </c>
      <c r="AV10" s="32">
        <v>0</v>
      </c>
      <c r="AW10" s="31">
        <f t="shared" si="21"/>
        <v>0</v>
      </c>
      <c r="AX10" s="32">
        <v>1</v>
      </c>
      <c r="AY10" s="31">
        <f t="shared" si="22"/>
        <v>100</v>
      </c>
      <c r="AZ10" s="32">
        <v>0</v>
      </c>
      <c r="BA10" s="31">
        <f t="shared" si="23"/>
        <v>0</v>
      </c>
      <c r="BB10" s="32">
        <v>0</v>
      </c>
      <c r="BC10" s="31">
        <f t="shared" si="24"/>
        <v>0</v>
      </c>
      <c r="BD10" s="32">
        <v>1</v>
      </c>
      <c r="BE10" s="31">
        <f t="shared" si="25"/>
        <v>166.66666666666666</v>
      </c>
      <c r="BF10" s="32">
        <v>0</v>
      </c>
      <c r="BG10" s="31">
        <f t="shared" si="26"/>
        <v>0</v>
      </c>
      <c r="BH10" s="32">
        <v>0</v>
      </c>
      <c r="BI10" s="31">
        <f t="shared" si="27"/>
        <v>0</v>
      </c>
      <c r="BJ10" s="32">
        <v>1</v>
      </c>
      <c r="BK10" s="31">
        <f t="shared" si="28"/>
        <v>166.66666666666666</v>
      </c>
      <c r="BL10" s="32">
        <v>1</v>
      </c>
      <c r="BM10" s="31">
        <f t="shared" si="29"/>
        <v>125</v>
      </c>
      <c r="BN10" s="32">
        <v>0</v>
      </c>
      <c r="BO10" s="31">
        <f t="shared" si="30"/>
        <v>0</v>
      </c>
      <c r="BP10" s="32">
        <v>1</v>
      </c>
      <c r="BQ10" s="31">
        <f t="shared" si="31"/>
        <v>66.66666666666667</v>
      </c>
      <c r="BR10" s="32">
        <v>1</v>
      </c>
      <c r="BS10" s="31">
        <f t="shared" si="32"/>
        <v>71.42857142857143</v>
      </c>
      <c r="BT10" s="34">
        <f t="shared" si="33"/>
        <v>1180.1948051948052</v>
      </c>
      <c r="BU10" s="35">
        <v>0.0002253472222222222</v>
      </c>
      <c r="BV10" s="36">
        <v>0.00020358796296296295</v>
      </c>
      <c r="BW10" s="37">
        <f t="shared" si="34"/>
        <v>0.00042893518518518514</v>
      </c>
      <c r="BX10" s="38">
        <f t="shared" si="35"/>
        <v>1.2826869940636807</v>
      </c>
      <c r="BY10" s="39">
        <f t="shared" si="36"/>
        <v>1513.820527084896</v>
      </c>
      <c r="BZ10" s="40">
        <f t="shared" si="37"/>
        <v>8</v>
      </c>
      <c r="CA10" s="40">
        <v>8</v>
      </c>
    </row>
    <row r="11" spans="1:79" ht="16.5" customHeight="1">
      <c r="A11" s="27" t="s">
        <v>74</v>
      </c>
      <c r="B11" s="28" t="s">
        <v>75</v>
      </c>
      <c r="C11" s="28">
        <v>2004</v>
      </c>
      <c r="D11" s="28" t="s">
        <v>62</v>
      </c>
      <c r="E11" s="29" t="s">
        <v>28</v>
      </c>
      <c r="F11" s="30">
        <v>0</v>
      </c>
      <c r="G11" s="31">
        <f t="shared" si="0"/>
        <v>0</v>
      </c>
      <c r="H11" s="32">
        <v>1</v>
      </c>
      <c r="I11" s="31">
        <f t="shared" si="1"/>
        <v>125</v>
      </c>
      <c r="J11" s="32">
        <v>0</v>
      </c>
      <c r="K11" s="31">
        <f t="shared" si="2"/>
        <v>0</v>
      </c>
      <c r="L11" s="32">
        <v>1</v>
      </c>
      <c r="M11" s="31">
        <f t="shared" si="3"/>
        <v>142.85714285714286</v>
      </c>
      <c r="N11" s="32">
        <v>0</v>
      </c>
      <c r="O11" s="31">
        <f t="shared" si="4"/>
        <v>0</v>
      </c>
      <c r="P11" s="32">
        <v>1</v>
      </c>
      <c r="Q11" s="31">
        <f t="shared" si="5"/>
        <v>166.66666666666666</v>
      </c>
      <c r="R11" s="32">
        <v>0</v>
      </c>
      <c r="S11" s="31">
        <f t="shared" si="6"/>
        <v>0</v>
      </c>
      <c r="T11" s="32">
        <v>1</v>
      </c>
      <c r="U11" s="31">
        <f t="shared" si="7"/>
        <v>66.66666666666667</v>
      </c>
      <c r="V11" s="32">
        <v>0</v>
      </c>
      <c r="W11" s="31">
        <f t="shared" si="8"/>
        <v>0</v>
      </c>
      <c r="X11" s="32">
        <v>1</v>
      </c>
      <c r="Y11" s="31">
        <f t="shared" si="9"/>
        <v>111.11111111111111</v>
      </c>
      <c r="Z11" s="32">
        <v>0</v>
      </c>
      <c r="AA11" s="31">
        <f t="shared" si="10"/>
        <v>0</v>
      </c>
      <c r="AB11" s="32">
        <v>0</v>
      </c>
      <c r="AC11" s="31">
        <f t="shared" si="11"/>
        <v>0</v>
      </c>
      <c r="AD11" s="32">
        <v>0</v>
      </c>
      <c r="AE11" s="31">
        <f t="shared" si="12"/>
        <v>0</v>
      </c>
      <c r="AF11" s="32">
        <v>1</v>
      </c>
      <c r="AG11" s="31">
        <f t="shared" si="13"/>
        <v>142.85714285714286</v>
      </c>
      <c r="AH11" s="32">
        <v>0</v>
      </c>
      <c r="AI11" s="31">
        <f t="shared" si="14"/>
        <v>0</v>
      </c>
      <c r="AJ11" s="32">
        <v>1</v>
      </c>
      <c r="AK11" s="31">
        <f t="shared" si="15"/>
        <v>90.9090909090909</v>
      </c>
      <c r="AL11" s="32">
        <v>0</v>
      </c>
      <c r="AM11" s="31">
        <f t="shared" si="16"/>
        <v>0</v>
      </c>
      <c r="AN11" s="32">
        <v>0</v>
      </c>
      <c r="AO11" s="31">
        <f t="shared" si="17"/>
        <v>0</v>
      </c>
      <c r="AP11" s="32">
        <v>0</v>
      </c>
      <c r="AQ11" s="31">
        <f t="shared" si="18"/>
        <v>0</v>
      </c>
      <c r="AR11" s="32">
        <v>0</v>
      </c>
      <c r="AS11" s="31">
        <f t="shared" si="19"/>
        <v>0</v>
      </c>
      <c r="AT11" s="32">
        <v>0</v>
      </c>
      <c r="AU11" s="31">
        <f t="shared" si="20"/>
        <v>0</v>
      </c>
      <c r="AV11" s="32">
        <v>0</v>
      </c>
      <c r="AW11" s="31">
        <f t="shared" si="21"/>
        <v>0</v>
      </c>
      <c r="AX11" s="32">
        <v>0</v>
      </c>
      <c r="AY11" s="31">
        <f t="shared" si="22"/>
        <v>0</v>
      </c>
      <c r="AZ11" s="32">
        <v>0</v>
      </c>
      <c r="BA11" s="31">
        <f t="shared" si="23"/>
        <v>0</v>
      </c>
      <c r="BB11" s="32">
        <v>0</v>
      </c>
      <c r="BC11" s="31">
        <f t="shared" si="24"/>
        <v>0</v>
      </c>
      <c r="BD11" s="32">
        <v>1</v>
      </c>
      <c r="BE11" s="31">
        <f t="shared" si="25"/>
        <v>166.66666666666666</v>
      </c>
      <c r="BF11" s="32">
        <v>0</v>
      </c>
      <c r="BG11" s="31">
        <f t="shared" si="26"/>
        <v>0</v>
      </c>
      <c r="BH11" s="32">
        <v>0</v>
      </c>
      <c r="BI11" s="31">
        <f t="shared" si="27"/>
        <v>0</v>
      </c>
      <c r="BJ11" s="32">
        <v>0</v>
      </c>
      <c r="BK11" s="31">
        <f t="shared" si="28"/>
        <v>0</v>
      </c>
      <c r="BL11" s="32">
        <v>0</v>
      </c>
      <c r="BM11" s="31">
        <f t="shared" si="29"/>
        <v>0</v>
      </c>
      <c r="BN11" s="32">
        <v>0</v>
      </c>
      <c r="BO11" s="31">
        <f t="shared" si="30"/>
        <v>0</v>
      </c>
      <c r="BP11" s="32">
        <v>1</v>
      </c>
      <c r="BQ11" s="31">
        <f t="shared" si="31"/>
        <v>66.66666666666667</v>
      </c>
      <c r="BR11" s="32">
        <v>1</v>
      </c>
      <c r="BS11" s="31">
        <f t="shared" si="32"/>
        <v>71.42857142857143</v>
      </c>
      <c r="BT11" s="34">
        <f t="shared" si="33"/>
        <v>1150.8297258297257</v>
      </c>
      <c r="BU11" s="35">
        <v>0.00028321759259259256</v>
      </c>
      <c r="BV11" s="36">
        <v>0.0002465277777777778</v>
      </c>
      <c r="BW11" s="37">
        <f t="shared" si="34"/>
        <v>0.0005297453703703703</v>
      </c>
      <c r="BX11" s="38">
        <f t="shared" si="35"/>
        <v>1.2288918505571336</v>
      </c>
      <c r="BY11" s="39">
        <f t="shared" si="36"/>
        <v>1414.2452714510503</v>
      </c>
      <c r="BZ11" s="40">
        <f t="shared" si="37"/>
        <v>9</v>
      </c>
      <c r="CA11" s="40">
        <v>9</v>
      </c>
    </row>
    <row r="12" spans="1:79" ht="16.5" customHeight="1">
      <c r="A12" s="27" t="s">
        <v>76</v>
      </c>
      <c r="B12" s="28" t="s">
        <v>77</v>
      </c>
      <c r="C12" s="28">
        <v>2005</v>
      </c>
      <c r="D12" s="28" t="s">
        <v>59</v>
      </c>
      <c r="E12" s="29" t="s">
        <v>21</v>
      </c>
      <c r="F12" s="41">
        <v>1</v>
      </c>
      <c r="G12" s="33">
        <f t="shared" si="0"/>
        <v>333.3333333333333</v>
      </c>
      <c r="H12" s="42">
        <v>1</v>
      </c>
      <c r="I12" s="33">
        <f t="shared" si="1"/>
        <v>125</v>
      </c>
      <c r="J12" s="42">
        <v>0</v>
      </c>
      <c r="K12" s="33">
        <f t="shared" si="2"/>
        <v>0</v>
      </c>
      <c r="L12" s="42">
        <v>0</v>
      </c>
      <c r="M12" s="33">
        <f t="shared" si="3"/>
        <v>0</v>
      </c>
      <c r="N12" s="42">
        <v>0</v>
      </c>
      <c r="O12" s="33">
        <f t="shared" si="4"/>
        <v>0</v>
      </c>
      <c r="P12" s="42">
        <v>1</v>
      </c>
      <c r="Q12" s="33">
        <f t="shared" si="5"/>
        <v>166.66666666666666</v>
      </c>
      <c r="R12" s="42">
        <v>1</v>
      </c>
      <c r="S12" s="33">
        <f t="shared" si="6"/>
        <v>100</v>
      </c>
      <c r="T12" s="42">
        <v>1</v>
      </c>
      <c r="U12" s="33">
        <f t="shared" si="7"/>
        <v>66.66666666666667</v>
      </c>
      <c r="V12" s="42">
        <v>0</v>
      </c>
      <c r="W12" s="33">
        <f t="shared" si="8"/>
        <v>0</v>
      </c>
      <c r="X12" s="42">
        <v>0</v>
      </c>
      <c r="Y12" s="33">
        <f t="shared" si="9"/>
        <v>0</v>
      </c>
      <c r="Z12" s="42">
        <v>0</v>
      </c>
      <c r="AA12" s="33">
        <f t="shared" si="10"/>
        <v>0</v>
      </c>
      <c r="AB12" s="42">
        <v>0</v>
      </c>
      <c r="AC12" s="33">
        <f t="shared" si="11"/>
        <v>0</v>
      </c>
      <c r="AD12" s="42">
        <v>0</v>
      </c>
      <c r="AE12" s="33">
        <f t="shared" si="12"/>
        <v>0</v>
      </c>
      <c r="AF12" s="42">
        <v>0</v>
      </c>
      <c r="AG12" s="33">
        <f t="shared" si="13"/>
        <v>0</v>
      </c>
      <c r="AH12" s="42">
        <v>0</v>
      </c>
      <c r="AI12" s="33">
        <f t="shared" si="14"/>
        <v>0</v>
      </c>
      <c r="AJ12" s="42">
        <v>0</v>
      </c>
      <c r="AK12" s="33">
        <f t="shared" si="15"/>
        <v>0</v>
      </c>
      <c r="AL12" s="42">
        <v>0</v>
      </c>
      <c r="AM12" s="33">
        <f t="shared" si="16"/>
        <v>0</v>
      </c>
      <c r="AN12" s="42">
        <v>0</v>
      </c>
      <c r="AO12" s="33">
        <f t="shared" si="17"/>
        <v>0</v>
      </c>
      <c r="AP12" s="42">
        <v>0</v>
      </c>
      <c r="AQ12" s="33">
        <f t="shared" si="18"/>
        <v>0</v>
      </c>
      <c r="AR12" s="42">
        <v>0</v>
      </c>
      <c r="AS12" s="33">
        <f t="shared" si="19"/>
        <v>0</v>
      </c>
      <c r="AT12" s="42">
        <v>0</v>
      </c>
      <c r="AU12" s="33">
        <f t="shared" si="20"/>
        <v>0</v>
      </c>
      <c r="AV12" s="42">
        <v>0</v>
      </c>
      <c r="AW12" s="33">
        <f t="shared" si="21"/>
        <v>0</v>
      </c>
      <c r="AX12" s="42">
        <v>0</v>
      </c>
      <c r="AY12" s="33">
        <f t="shared" si="22"/>
        <v>0</v>
      </c>
      <c r="AZ12" s="42">
        <v>0</v>
      </c>
      <c r="BA12" s="33">
        <f t="shared" si="23"/>
        <v>0</v>
      </c>
      <c r="BB12" s="42">
        <v>0</v>
      </c>
      <c r="BC12" s="33">
        <f t="shared" si="24"/>
        <v>0</v>
      </c>
      <c r="BD12" s="42">
        <v>0</v>
      </c>
      <c r="BE12" s="33">
        <f t="shared" si="25"/>
        <v>0</v>
      </c>
      <c r="BF12" s="42">
        <v>0</v>
      </c>
      <c r="BG12" s="33">
        <f t="shared" si="26"/>
        <v>0</v>
      </c>
      <c r="BH12" s="42">
        <v>0</v>
      </c>
      <c r="BI12" s="33">
        <f t="shared" si="27"/>
        <v>0</v>
      </c>
      <c r="BJ12" s="42">
        <v>0</v>
      </c>
      <c r="BK12" s="33">
        <f t="shared" si="28"/>
        <v>0</v>
      </c>
      <c r="BL12" s="42">
        <v>1</v>
      </c>
      <c r="BM12" s="33">
        <f t="shared" si="29"/>
        <v>125</v>
      </c>
      <c r="BN12" s="42">
        <v>0</v>
      </c>
      <c r="BO12" s="33">
        <f t="shared" si="30"/>
        <v>0</v>
      </c>
      <c r="BP12" s="42">
        <v>1</v>
      </c>
      <c r="BQ12" s="33">
        <f t="shared" si="31"/>
        <v>66.66666666666667</v>
      </c>
      <c r="BR12" s="42">
        <v>1</v>
      </c>
      <c r="BS12" s="31">
        <f t="shared" si="32"/>
        <v>71.42857142857143</v>
      </c>
      <c r="BT12" s="34">
        <f t="shared" si="33"/>
        <v>1054.7619047619048</v>
      </c>
      <c r="BU12" s="35">
        <v>0.0002503472222222222</v>
      </c>
      <c r="BV12" s="36">
        <v>0.0002591435185185185</v>
      </c>
      <c r="BW12" s="37">
        <f t="shared" si="34"/>
        <v>0.0005094907407407407</v>
      </c>
      <c r="BX12" s="38">
        <f t="shared" si="35"/>
        <v>1.2379913675602</v>
      </c>
      <c r="BY12" s="39">
        <f t="shared" si="36"/>
        <v>1305.7861329265918</v>
      </c>
      <c r="BZ12" s="40">
        <f t="shared" si="37"/>
        <v>10</v>
      </c>
      <c r="CA12" s="40">
        <v>10</v>
      </c>
    </row>
    <row r="13" spans="1:79" ht="16.5" customHeight="1">
      <c r="A13" s="27" t="s">
        <v>78</v>
      </c>
      <c r="B13" s="28" t="s">
        <v>79</v>
      </c>
      <c r="C13" s="28">
        <v>2005</v>
      </c>
      <c r="D13" s="28" t="s">
        <v>62</v>
      </c>
      <c r="E13" s="29" t="s">
        <v>16</v>
      </c>
      <c r="F13" s="41">
        <v>0</v>
      </c>
      <c r="G13" s="33">
        <f t="shared" si="0"/>
        <v>0</v>
      </c>
      <c r="H13" s="42">
        <v>1</v>
      </c>
      <c r="I13" s="33">
        <f t="shared" si="1"/>
        <v>125</v>
      </c>
      <c r="J13" s="42">
        <v>0</v>
      </c>
      <c r="K13" s="33">
        <f t="shared" si="2"/>
        <v>0</v>
      </c>
      <c r="L13" s="42">
        <v>1</v>
      </c>
      <c r="M13" s="33">
        <f t="shared" si="3"/>
        <v>142.85714285714286</v>
      </c>
      <c r="N13" s="42">
        <v>0</v>
      </c>
      <c r="O13" s="33">
        <f t="shared" si="4"/>
        <v>0</v>
      </c>
      <c r="P13" s="42">
        <v>0</v>
      </c>
      <c r="Q13" s="33">
        <f t="shared" si="5"/>
        <v>0</v>
      </c>
      <c r="R13" s="42">
        <v>1</v>
      </c>
      <c r="S13" s="33">
        <f t="shared" si="6"/>
        <v>100</v>
      </c>
      <c r="T13" s="42">
        <v>0</v>
      </c>
      <c r="U13" s="33">
        <f t="shared" si="7"/>
        <v>0</v>
      </c>
      <c r="V13" s="42">
        <v>0</v>
      </c>
      <c r="W13" s="33">
        <f t="shared" si="8"/>
        <v>0</v>
      </c>
      <c r="X13" s="42">
        <v>0</v>
      </c>
      <c r="Y13" s="33">
        <f t="shared" si="9"/>
        <v>0</v>
      </c>
      <c r="Z13" s="42">
        <v>0</v>
      </c>
      <c r="AA13" s="33">
        <f t="shared" si="10"/>
        <v>0</v>
      </c>
      <c r="AB13" s="42">
        <v>0</v>
      </c>
      <c r="AC13" s="33">
        <f t="shared" si="11"/>
        <v>0</v>
      </c>
      <c r="AD13" s="42">
        <v>0</v>
      </c>
      <c r="AE13" s="33">
        <f t="shared" si="12"/>
        <v>0</v>
      </c>
      <c r="AF13" s="42">
        <v>1</v>
      </c>
      <c r="AG13" s="33">
        <f t="shared" si="13"/>
        <v>142.85714285714286</v>
      </c>
      <c r="AH13" s="42">
        <v>1</v>
      </c>
      <c r="AI13" s="33">
        <f t="shared" si="14"/>
        <v>166.66666666666666</v>
      </c>
      <c r="AJ13" s="42">
        <v>0</v>
      </c>
      <c r="AK13" s="33">
        <f t="shared" si="15"/>
        <v>0</v>
      </c>
      <c r="AL13" s="42">
        <v>0</v>
      </c>
      <c r="AM13" s="33">
        <f t="shared" si="16"/>
        <v>0</v>
      </c>
      <c r="AN13" s="42">
        <v>0</v>
      </c>
      <c r="AO13" s="33">
        <f t="shared" si="17"/>
        <v>0</v>
      </c>
      <c r="AP13" s="42">
        <v>0</v>
      </c>
      <c r="AQ13" s="33">
        <f t="shared" si="18"/>
        <v>0</v>
      </c>
      <c r="AR13" s="42">
        <v>0</v>
      </c>
      <c r="AS13" s="33">
        <f t="shared" si="19"/>
        <v>0</v>
      </c>
      <c r="AT13" s="42">
        <v>0</v>
      </c>
      <c r="AU13" s="33">
        <f t="shared" si="20"/>
        <v>0</v>
      </c>
      <c r="AV13" s="42">
        <v>0</v>
      </c>
      <c r="AW13" s="33">
        <f t="shared" si="21"/>
        <v>0</v>
      </c>
      <c r="AX13" s="42">
        <v>1</v>
      </c>
      <c r="AY13" s="33">
        <f t="shared" si="22"/>
        <v>100</v>
      </c>
      <c r="AZ13" s="42">
        <v>0</v>
      </c>
      <c r="BA13" s="33">
        <f t="shared" si="23"/>
        <v>0</v>
      </c>
      <c r="BB13" s="42">
        <v>0</v>
      </c>
      <c r="BC13" s="33">
        <f t="shared" si="24"/>
        <v>0</v>
      </c>
      <c r="BD13" s="42">
        <v>0</v>
      </c>
      <c r="BE13" s="33">
        <f t="shared" si="25"/>
        <v>0</v>
      </c>
      <c r="BF13" s="42">
        <v>0</v>
      </c>
      <c r="BG13" s="33">
        <f t="shared" si="26"/>
        <v>0</v>
      </c>
      <c r="BH13" s="42">
        <v>0</v>
      </c>
      <c r="BI13" s="33">
        <f t="shared" si="27"/>
        <v>0</v>
      </c>
      <c r="BJ13" s="42">
        <v>1</v>
      </c>
      <c r="BK13" s="33">
        <f t="shared" si="28"/>
        <v>166.66666666666666</v>
      </c>
      <c r="BL13" s="42">
        <v>0</v>
      </c>
      <c r="BM13" s="33">
        <f t="shared" si="29"/>
        <v>0</v>
      </c>
      <c r="BN13" s="42">
        <v>0</v>
      </c>
      <c r="BO13" s="33">
        <f t="shared" si="30"/>
        <v>0</v>
      </c>
      <c r="BP13" s="42">
        <v>0</v>
      </c>
      <c r="BQ13" s="33">
        <f t="shared" si="31"/>
        <v>0</v>
      </c>
      <c r="BR13" s="42">
        <v>1</v>
      </c>
      <c r="BS13" s="33">
        <f t="shared" si="32"/>
        <v>71.42857142857143</v>
      </c>
      <c r="BT13" s="34">
        <f t="shared" si="33"/>
        <v>1015.4761904761905</v>
      </c>
      <c r="BU13" s="35">
        <v>0.00021620370370370372</v>
      </c>
      <c r="BV13" s="36">
        <v>0.0002357638888888889</v>
      </c>
      <c r="BW13" s="37">
        <f t="shared" si="34"/>
        <v>0.0004519675925925926</v>
      </c>
      <c r="BX13" s="38">
        <f t="shared" si="35"/>
        <v>1.2682811779769527</v>
      </c>
      <c r="BY13" s="39">
        <f t="shared" si="36"/>
        <v>1287.9093390646913</v>
      </c>
      <c r="BZ13" s="40">
        <f t="shared" si="37"/>
        <v>11</v>
      </c>
      <c r="CA13" s="40">
        <v>11</v>
      </c>
    </row>
    <row r="14" spans="1:79" ht="16.5" customHeight="1">
      <c r="A14" s="27" t="s">
        <v>80</v>
      </c>
      <c r="B14" s="28" t="s">
        <v>81</v>
      </c>
      <c r="C14" s="28">
        <v>2005</v>
      </c>
      <c r="D14" s="28" t="s">
        <v>62</v>
      </c>
      <c r="E14" s="29" t="s">
        <v>35</v>
      </c>
      <c r="F14" s="41">
        <v>0</v>
      </c>
      <c r="G14" s="33">
        <f t="shared" si="0"/>
        <v>0</v>
      </c>
      <c r="H14" s="42">
        <v>1</v>
      </c>
      <c r="I14" s="33">
        <f t="shared" si="1"/>
        <v>125</v>
      </c>
      <c r="J14" s="42">
        <v>0</v>
      </c>
      <c r="K14" s="33">
        <f t="shared" si="2"/>
        <v>0</v>
      </c>
      <c r="L14" s="42">
        <v>1</v>
      </c>
      <c r="M14" s="33">
        <f t="shared" si="3"/>
        <v>142.85714285714286</v>
      </c>
      <c r="N14" s="42">
        <v>0</v>
      </c>
      <c r="O14" s="33">
        <f t="shared" si="4"/>
        <v>0</v>
      </c>
      <c r="P14" s="42">
        <v>0</v>
      </c>
      <c r="Q14" s="33">
        <f t="shared" si="5"/>
        <v>0</v>
      </c>
      <c r="R14" s="42">
        <v>0</v>
      </c>
      <c r="S14" s="33">
        <f t="shared" si="6"/>
        <v>0</v>
      </c>
      <c r="T14" s="42">
        <v>0</v>
      </c>
      <c r="U14" s="33">
        <f t="shared" si="7"/>
        <v>0</v>
      </c>
      <c r="V14" s="42">
        <v>0</v>
      </c>
      <c r="W14" s="33">
        <f t="shared" si="8"/>
        <v>0</v>
      </c>
      <c r="X14" s="42">
        <v>0</v>
      </c>
      <c r="Y14" s="33">
        <f t="shared" si="9"/>
        <v>0</v>
      </c>
      <c r="Z14" s="42">
        <v>0</v>
      </c>
      <c r="AA14" s="33">
        <f t="shared" si="10"/>
        <v>0</v>
      </c>
      <c r="AB14" s="42">
        <v>0</v>
      </c>
      <c r="AC14" s="33">
        <f t="shared" si="11"/>
        <v>0</v>
      </c>
      <c r="AD14" s="42">
        <v>1</v>
      </c>
      <c r="AE14" s="33">
        <f t="shared" si="12"/>
        <v>166.66666666666666</v>
      </c>
      <c r="AF14" s="42">
        <v>1</v>
      </c>
      <c r="AG14" s="33">
        <f t="shared" si="13"/>
        <v>142.85714285714286</v>
      </c>
      <c r="AH14" s="42">
        <v>0</v>
      </c>
      <c r="AI14" s="33">
        <f t="shared" si="14"/>
        <v>0</v>
      </c>
      <c r="AJ14" s="42">
        <v>1</v>
      </c>
      <c r="AK14" s="33">
        <f t="shared" si="15"/>
        <v>90.9090909090909</v>
      </c>
      <c r="AL14" s="42">
        <v>0</v>
      </c>
      <c r="AM14" s="33">
        <f t="shared" si="16"/>
        <v>0</v>
      </c>
      <c r="AN14" s="42">
        <v>0</v>
      </c>
      <c r="AO14" s="33">
        <f t="shared" si="17"/>
        <v>0</v>
      </c>
      <c r="AP14" s="42">
        <v>0</v>
      </c>
      <c r="AQ14" s="33">
        <f t="shared" si="18"/>
        <v>0</v>
      </c>
      <c r="AR14" s="42">
        <v>0</v>
      </c>
      <c r="AS14" s="33">
        <f t="shared" si="19"/>
        <v>0</v>
      </c>
      <c r="AT14" s="42">
        <v>1</v>
      </c>
      <c r="AU14" s="33">
        <f t="shared" si="20"/>
        <v>83.33333333333333</v>
      </c>
      <c r="AV14" s="42">
        <v>0</v>
      </c>
      <c r="AW14" s="33">
        <f t="shared" si="21"/>
        <v>0</v>
      </c>
      <c r="AX14" s="42">
        <v>0</v>
      </c>
      <c r="AY14" s="33">
        <f t="shared" si="22"/>
        <v>0</v>
      </c>
      <c r="AZ14" s="42">
        <v>0</v>
      </c>
      <c r="BA14" s="33">
        <f t="shared" si="23"/>
        <v>0</v>
      </c>
      <c r="BB14" s="42">
        <v>0</v>
      </c>
      <c r="BC14" s="33">
        <f t="shared" si="24"/>
        <v>0</v>
      </c>
      <c r="BD14" s="42">
        <v>0</v>
      </c>
      <c r="BE14" s="33">
        <f t="shared" si="25"/>
        <v>0</v>
      </c>
      <c r="BF14" s="42">
        <v>0</v>
      </c>
      <c r="BG14" s="33">
        <f t="shared" si="26"/>
        <v>0</v>
      </c>
      <c r="BH14" s="42">
        <v>0</v>
      </c>
      <c r="BI14" s="33">
        <f t="shared" si="27"/>
        <v>0</v>
      </c>
      <c r="BJ14" s="42">
        <v>0</v>
      </c>
      <c r="BK14" s="33">
        <f t="shared" si="28"/>
        <v>0</v>
      </c>
      <c r="BL14" s="42">
        <v>1</v>
      </c>
      <c r="BM14" s="33">
        <f t="shared" si="29"/>
        <v>125</v>
      </c>
      <c r="BN14" s="42">
        <v>0</v>
      </c>
      <c r="BO14" s="33">
        <f t="shared" si="30"/>
        <v>0</v>
      </c>
      <c r="BP14" s="42">
        <v>1</v>
      </c>
      <c r="BQ14" s="33">
        <f t="shared" si="31"/>
        <v>66.66666666666667</v>
      </c>
      <c r="BR14" s="42">
        <v>0</v>
      </c>
      <c r="BS14" s="33">
        <f t="shared" si="32"/>
        <v>0</v>
      </c>
      <c r="BT14" s="34">
        <f t="shared" si="33"/>
        <v>943.2900432900433</v>
      </c>
      <c r="BU14" s="35">
        <v>0.00017847222222222223</v>
      </c>
      <c r="BV14" s="36">
        <v>0.00020509259259259257</v>
      </c>
      <c r="BW14" s="37">
        <f t="shared" si="34"/>
        <v>0.00038356481481481477</v>
      </c>
      <c r="BX14" s="38">
        <f t="shared" si="35"/>
        <v>1.3161249245624624</v>
      </c>
      <c r="BY14" s="39">
        <f t="shared" si="36"/>
        <v>1241.4875370656302</v>
      </c>
      <c r="BZ14" s="40">
        <f t="shared" si="37"/>
        <v>12</v>
      </c>
      <c r="CA14" s="40">
        <v>12</v>
      </c>
    </row>
    <row r="15" spans="1:79" ht="16.5" customHeight="1">
      <c r="A15" s="27" t="s">
        <v>82</v>
      </c>
      <c r="B15" s="28" t="s">
        <v>83</v>
      </c>
      <c r="C15" s="28">
        <v>2005</v>
      </c>
      <c r="D15" s="28" t="s">
        <v>62</v>
      </c>
      <c r="E15" s="29" t="s">
        <v>28</v>
      </c>
      <c r="F15" s="30">
        <v>0</v>
      </c>
      <c r="G15" s="31">
        <f t="shared" si="0"/>
        <v>0</v>
      </c>
      <c r="H15" s="32">
        <v>0</v>
      </c>
      <c r="I15" s="31">
        <f t="shared" si="1"/>
        <v>0</v>
      </c>
      <c r="J15" s="32">
        <v>0</v>
      </c>
      <c r="K15" s="31">
        <f t="shared" si="2"/>
        <v>0</v>
      </c>
      <c r="L15" s="32">
        <v>0</v>
      </c>
      <c r="M15" s="31">
        <f t="shared" si="3"/>
        <v>0</v>
      </c>
      <c r="N15" s="32">
        <v>0</v>
      </c>
      <c r="O15" s="31">
        <f t="shared" si="4"/>
        <v>0</v>
      </c>
      <c r="P15" s="32">
        <v>0</v>
      </c>
      <c r="Q15" s="31">
        <f t="shared" si="5"/>
        <v>0</v>
      </c>
      <c r="R15" s="32">
        <v>0</v>
      </c>
      <c r="S15" s="31">
        <f t="shared" si="6"/>
        <v>0</v>
      </c>
      <c r="T15" s="32">
        <v>0</v>
      </c>
      <c r="U15" s="31">
        <f t="shared" si="7"/>
        <v>0</v>
      </c>
      <c r="V15" s="32">
        <v>0</v>
      </c>
      <c r="W15" s="31">
        <f t="shared" si="8"/>
        <v>0</v>
      </c>
      <c r="X15" s="32">
        <v>1</v>
      </c>
      <c r="Y15" s="31">
        <f t="shared" si="9"/>
        <v>111.11111111111111</v>
      </c>
      <c r="Z15" s="32">
        <v>0</v>
      </c>
      <c r="AA15" s="31">
        <f t="shared" si="10"/>
        <v>0</v>
      </c>
      <c r="AB15" s="32">
        <v>1</v>
      </c>
      <c r="AC15" s="31">
        <f t="shared" si="11"/>
        <v>125</v>
      </c>
      <c r="AD15" s="32">
        <v>0</v>
      </c>
      <c r="AE15" s="31">
        <f t="shared" si="12"/>
        <v>0</v>
      </c>
      <c r="AF15" s="32">
        <v>0</v>
      </c>
      <c r="AG15" s="31">
        <f t="shared" si="13"/>
        <v>0</v>
      </c>
      <c r="AH15" s="32">
        <v>0</v>
      </c>
      <c r="AI15" s="31">
        <f t="shared" si="14"/>
        <v>0</v>
      </c>
      <c r="AJ15" s="32">
        <v>1</v>
      </c>
      <c r="AK15" s="31">
        <f t="shared" si="15"/>
        <v>90.9090909090909</v>
      </c>
      <c r="AL15" s="32">
        <v>0</v>
      </c>
      <c r="AM15" s="31">
        <f t="shared" si="16"/>
        <v>0</v>
      </c>
      <c r="AN15" s="32">
        <v>0</v>
      </c>
      <c r="AO15" s="31">
        <f t="shared" si="17"/>
        <v>0</v>
      </c>
      <c r="AP15" s="32">
        <v>0</v>
      </c>
      <c r="AQ15" s="31">
        <f t="shared" si="18"/>
        <v>0</v>
      </c>
      <c r="AR15" s="32">
        <v>0</v>
      </c>
      <c r="AS15" s="31">
        <f t="shared" si="19"/>
        <v>0</v>
      </c>
      <c r="AT15" s="32">
        <v>1</v>
      </c>
      <c r="AU15" s="31">
        <f t="shared" si="20"/>
        <v>83.33333333333333</v>
      </c>
      <c r="AV15" s="32">
        <v>0</v>
      </c>
      <c r="AW15" s="31">
        <f t="shared" si="21"/>
        <v>0</v>
      </c>
      <c r="AX15" s="32">
        <v>1</v>
      </c>
      <c r="AY15" s="31">
        <f t="shared" si="22"/>
        <v>100</v>
      </c>
      <c r="AZ15" s="32">
        <v>0</v>
      </c>
      <c r="BA15" s="31">
        <f t="shared" si="23"/>
        <v>0</v>
      </c>
      <c r="BB15" s="32">
        <v>0</v>
      </c>
      <c r="BC15" s="31">
        <f t="shared" si="24"/>
        <v>0</v>
      </c>
      <c r="BD15" s="32">
        <v>1</v>
      </c>
      <c r="BE15" s="31">
        <f t="shared" si="25"/>
        <v>166.66666666666666</v>
      </c>
      <c r="BF15" s="32">
        <v>0</v>
      </c>
      <c r="BG15" s="31">
        <f t="shared" si="26"/>
        <v>0</v>
      </c>
      <c r="BH15" s="32">
        <v>0</v>
      </c>
      <c r="BI15" s="31">
        <f t="shared" si="27"/>
        <v>0</v>
      </c>
      <c r="BJ15" s="32">
        <v>1</v>
      </c>
      <c r="BK15" s="31">
        <f t="shared" si="28"/>
        <v>166.66666666666666</v>
      </c>
      <c r="BL15" s="32">
        <v>0</v>
      </c>
      <c r="BM15" s="31">
        <f t="shared" si="29"/>
        <v>0</v>
      </c>
      <c r="BN15" s="32">
        <v>0</v>
      </c>
      <c r="BO15" s="31">
        <f t="shared" si="30"/>
        <v>0</v>
      </c>
      <c r="BP15" s="32">
        <v>0</v>
      </c>
      <c r="BQ15" s="31">
        <f t="shared" si="31"/>
        <v>0</v>
      </c>
      <c r="BR15" s="32">
        <v>0</v>
      </c>
      <c r="BS15" s="31">
        <f t="shared" si="32"/>
        <v>0</v>
      </c>
      <c r="BT15" s="34">
        <f t="shared" si="33"/>
        <v>843.6868686868686</v>
      </c>
      <c r="BU15" s="35">
        <v>0.0002204861111111111</v>
      </c>
      <c r="BV15" s="36">
        <v>0.00018761574074074072</v>
      </c>
      <c r="BW15" s="37">
        <f t="shared" si="34"/>
        <v>0.0004081018518518518</v>
      </c>
      <c r="BX15" s="38">
        <f t="shared" si="35"/>
        <v>1.2971179807146909</v>
      </c>
      <c r="BY15" s="39">
        <f t="shared" si="36"/>
        <v>1094.3614074666116</v>
      </c>
      <c r="BZ15" s="40">
        <f t="shared" si="37"/>
        <v>13</v>
      </c>
      <c r="CA15" s="40">
        <v>13</v>
      </c>
    </row>
    <row r="16" spans="1:79" ht="16.5" customHeight="1">
      <c r="A16" s="27" t="s">
        <v>84</v>
      </c>
      <c r="B16" s="28" t="s">
        <v>48</v>
      </c>
      <c r="C16" s="28">
        <v>2005</v>
      </c>
      <c r="D16" s="28" t="s">
        <v>59</v>
      </c>
      <c r="E16" s="29" t="s">
        <v>16</v>
      </c>
      <c r="F16" s="30">
        <v>0</v>
      </c>
      <c r="G16" s="31">
        <f t="shared" si="0"/>
        <v>0</v>
      </c>
      <c r="H16" s="32">
        <v>0</v>
      </c>
      <c r="I16" s="31">
        <f t="shared" si="1"/>
        <v>0</v>
      </c>
      <c r="J16" s="32">
        <v>0</v>
      </c>
      <c r="K16" s="31">
        <f t="shared" si="2"/>
        <v>0</v>
      </c>
      <c r="L16" s="32">
        <v>0</v>
      </c>
      <c r="M16" s="31">
        <f t="shared" si="3"/>
        <v>0</v>
      </c>
      <c r="N16" s="32">
        <v>0</v>
      </c>
      <c r="O16" s="31">
        <f t="shared" si="4"/>
        <v>0</v>
      </c>
      <c r="P16" s="32">
        <v>0</v>
      </c>
      <c r="Q16" s="31">
        <f t="shared" si="5"/>
        <v>0</v>
      </c>
      <c r="R16" s="32">
        <v>1</v>
      </c>
      <c r="S16" s="31">
        <f t="shared" si="6"/>
        <v>100</v>
      </c>
      <c r="T16" s="32">
        <v>1</v>
      </c>
      <c r="U16" s="31">
        <f t="shared" si="7"/>
        <v>66.66666666666667</v>
      </c>
      <c r="V16" s="32">
        <v>0</v>
      </c>
      <c r="W16" s="31">
        <f t="shared" si="8"/>
        <v>0</v>
      </c>
      <c r="X16" s="32">
        <v>1</v>
      </c>
      <c r="Y16" s="31">
        <f t="shared" si="9"/>
        <v>111.11111111111111</v>
      </c>
      <c r="Z16" s="32">
        <v>0</v>
      </c>
      <c r="AA16" s="31">
        <f t="shared" si="10"/>
        <v>0</v>
      </c>
      <c r="AB16" s="32">
        <v>1</v>
      </c>
      <c r="AC16" s="31">
        <f t="shared" si="11"/>
        <v>125</v>
      </c>
      <c r="AD16" s="32">
        <v>1</v>
      </c>
      <c r="AE16" s="31">
        <f t="shared" si="12"/>
        <v>166.66666666666666</v>
      </c>
      <c r="AF16" s="32">
        <v>0</v>
      </c>
      <c r="AG16" s="31">
        <f t="shared" si="13"/>
        <v>0</v>
      </c>
      <c r="AH16" s="32">
        <v>0</v>
      </c>
      <c r="AI16" s="31">
        <f t="shared" si="14"/>
        <v>0</v>
      </c>
      <c r="AJ16" s="32">
        <v>0</v>
      </c>
      <c r="AK16" s="31">
        <f t="shared" si="15"/>
        <v>0</v>
      </c>
      <c r="AL16" s="32">
        <v>0</v>
      </c>
      <c r="AM16" s="31">
        <f t="shared" si="16"/>
        <v>0</v>
      </c>
      <c r="AN16" s="32">
        <v>0</v>
      </c>
      <c r="AO16" s="31">
        <f t="shared" si="17"/>
        <v>0</v>
      </c>
      <c r="AP16" s="32">
        <v>0</v>
      </c>
      <c r="AQ16" s="31">
        <f t="shared" si="18"/>
        <v>0</v>
      </c>
      <c r="AR16" s="32">
        <v>0</v>
      </c>
      <c r="AS16" s="31">
        <f t="shared" si="19"/>
        <v>0</v>
      </c>
      <c r="AT16" s="32">
        <v>0</v>
      </c>
      <c r="AU16" s="31">
        <f t="shared" si="20"/>
        <v>0</v>
      </c>
      <c r="AV16" s="32">
        <v>0</v>
      </c>
      <c r="AW16" s="31">
        <f t="shared" si="21"/>
        <v>0</v>
      </c>
      <c r="AX16" s="32">
        <v>0</v>
      </c>
      <c r="AY16" s="31">
        <f t="shared" si="22"/>
        <v>0</v>
      </c>
      <c r="AZ16" s="32">
        <v>0</v>
      </c>
      <c r="BA16" s="31">
        <f t="shared" si="23"/>
        <v>0</v>
      </c>
      <c r="BB16" s="32">
        <v>0</v>
      </c>
      <c r="BC16" s="31">
        <f t="shared" si="24"/>
        <v>0</v>
      </c>
      <c r="BD16" s="32">
        <v>0</v>
      </c>
      <c r="BE16" s="31">
        <f t="shared" si="25"/>
        <v>0</v>
      </c>
      <c r="BF16" s="32">
        <v>0</v>
      </c>
      <c r="BG16" s="31">
        <f t="shared" si="26"/>
        <v>0</v>
      </c>
      <c r="BH16" s="32">
        <v>0</v>
      </c>
      <c r="BI16" s="31">
        <f t="shared" si="27"/>
        <v>0</v>
      </c>
      <c r="BJ16" s="32">
        <v>0</v>
      </c>
      <c r="BK16" s="31">
        <f t="shared" si="28"/>
        <v>0</v>
      </c>
      <c r="BL16" s="32">
        <v>1</v>
      </c>
      <c r="BM16" s="31">
        <f t="shared" si="29"/>
        <v>125</v>
      </c>
      <c r="BN16" s="32">
        <v>0</v>
      </c>
      <c r="BO16" s="31">
        <f t="shared" si="30"/>
        <v>0</v>
      </c>
      <c r="BP16" s="32">
        <v>1</v>
      </c>
      <c r="BQ16" s="31">
        <f t="shared" si="31"/>
        <v>66.66666666666667</v>
      </c>
      <c r="BR16" s="32">
        <v>1</v>
      </c>
      <c r="BS16" s="33">
        <f t="shared" si="32"/>
        <v>71.42857142857143</v>
      </c>
      <c r="BT16" s="34">
        <f t="shared" si="33"/>
        <v>832.5396825396824</v>
      </c>
      <c r="BU16" s="35">
        <v>0.0002444444444444445</v>
      </c>
      <c r="BV16" s="36">
        <v>0.00030405092592592593</v>
      </c>
      <c r="BW16" s="37">
        <f t="shared" si="34"/>
        <v>0.0005484953703703704</v>
      </c>
      <c r="BX16" s="38">
        <f t="shared" si="35"/>
        <v>1.2210673137792782</v>
      </c>
      <c r="BY16" s="39">
        <f t="shared" si="36"/>
        <v>1016.586993773383</v>
      </c>
      <c r="BZ16" s="40">
        <f t="shared" si="37"/>
        <v>14</v>
      </c>
      <c r="CA16" s="40">
        <v>14</v>
      </c>
    </row>
    <row r="17" spans="1:79" ht="16.5" customHeight="1">
      <c r="A17" s="27" t="s">
        <v>85</v>
      </c>
      <c r="B17" s="28" t="s">
        <v>86</v>
      </c>
      <c r="C17" s="28">
        <v>2005</v>
      </c>
      <c r="D17" s="28" t="s">
        <v>62</v>
      </c>
      <c r="E17" s="29" t="s">
        <v>35</v>
      </c>
      <c r="F17" s="41">
        <v>0</v>
      </c>
      <c r="G17" s="33">
        <f t="shared" si="0"/>
        <v>0</v>
      </c>
      <c r="H17" s="42">
        <v>1</v>
      </c>
      <c r="I17" s="33">
        <f t="shared" si="1"/>
        <v>125</v>
      </c>
      <c r="J17" s="42">
        <v>0</v>
      </c>
      <c r="K17" s="33">
        <f t="shared" si="2"/>
        <v>0</v>
      </c>
      <c r="L17" s="42">
        <v>1</v>
      </c>
      <c r="M17" s="33">
        <f t="shared" si="3"/>
        <v>142.85714285714286</v>
      </c>
      <c r="N17" s="42">
        <v>0</v>
      </c>
      <c r="O17" s="33">
        <f t="shared" si="4"/>
        <v>0</v>
      </c>
      <c r="P17" s="42">
        <v>0</v>
      </c>
      <c r="Q17" s="33">
        <f t="shared" si="5"/>
        <v>0</v>
      </c>
      <c r="R17" s="42">
        <v>0</v>
      </c>
      <c r="S17" s="33">
        <f t="shared" si="6"/>
        <v>0</v>
      </c>
      <c r="T17" s="42">
        <v>1</v>
      </c>
      <c r="U17" s="33">
        <f t="shared" si="7"/>
        <v>66.66666666666667</v>
      </c>
      <c r="V17" s="42">
        <v>0</v>
      </c>
      <c r="W17" s="33">
        <f t="shared" si="8"/>
        <v>0</v>
      </c>
      <c r="X17" s="42">
        <v>1</v>
      </c>
      <c r="Y17" s="33">
        <f t="shared" si="9"/>
        <v>111.11111111111111</v>
      </c>
      <c r="Z17" s="42">
        <v>0</v>
      </c>
      <c r="AA17" s="33">
        <f t="shared" si="10"/>
        <v>0</v>
      </c>
      <c r="AB17" s="42">
        <v>0</v>
      </c>
      <c r="AC17" s="33">
        <f t="shared" si="11"/>
        <v>0</v>
      </c>
      <c r="AD17" s="42">
        <v>0</v>
      </c>
      <c r="AE17" s="33">
        <f t="shared" si="12"/>
        <v>0</v>
      </c>
      <c r="AF17" s="42">
        <v>0</v>
      </c>
      <c r="AG17" s="33">
        <f t="shared" si="13"/>
        <v>0</v>
      </c>
      <c r="AH17" s="42">
        <v>1</v>
      </c>
      <c r="AI17" s="33">
        <f t="shared" si="14"/>
        <v>166.66666666666666</v>
      </c>
      <c r="AJ17" s="42">
        <v>0</v>
      </c>
      <c r="AK17" s="33">
        <f t="shared" si="15"/>
        <v>0</v>
      </c>
      <c r="AL17" s="42">
        <v>0</v>
      </c>
      <c r="AM17" s="33">
        <f t="shared" si="16"/>
        <v>0</v>
      </c>
      <c r="AN17" s="42">
        <v>0</v>
      </c>
      <c r="AO17" s="33">
        <f t="shared" si="17"/>
        <v>0</v>
      </c>
      <c r="AP17" s="42">
        <v>0</v>
      </c>
      <c r="AQ17" s="33">
        <f t="shared" si="18"/>
        <v>0</v>
      </c>
      <c r="AR17" s="42">
        <v>0</v>
      </c>
      <c r="AS17" s="33">
        <f t="shared" si="19"/>
        <v>0</v>
      </c>
      <c r="AT17" s="42">
        <v>0</v>
      </c>
      <c r="AU17" s="33">
        <f t="shared" si="20"/>
        <v>0</v>
      </c>
      <c r="AV17" s="42">
        <v>0</v>
      </c>
      <c r="AW17" s="33">
        <f t="shared" si="21"/>
        <v>0</v>
      </c>
      <c r="AX17" s="42">
        <v>0</v>
      </c>
      <c r="AY17" s="33">
        <f t="shared" si="22"/>
        <v>0</v>
      </c>
      <c r="AZ17" s="42">
        <v>0</v>
      </c>
      <c r="BA17" s="33">
        <f t="shared" si="23"/>
        <v>0</v>
      </c>
      <c r="BB17" s="42">
        <v>0</v>
      </c>
      <c r="BC17" s="33">
        <f t="shared" si="24"/>
        <v>0</v>
      </c>
      <c r="BD17" s="42">
        <v>0</v>
      </c>
      <c r="BE17" s="33">
        <f t="shared" si="25"/>
        <v>0</v>
      </c>
      <c r="BF17" s="42">
        <v>0</v>
      </c>
      <c r="BG17" s="33">
        <f t="shared" si="26"/>
        <v>0</v>
      </c>
      <c r="BH17" s="42">
        <v>0</v>
      </c>
      <c r="BI17" s="33">
        <f t="shared" si="27"/>
        <v>0</v>
      </c>
      <c r="BJ17" s="42">
        <v>0</v>
      </c>
      <c r="BK17" s="33">
        <f t="shared" si="28"/>
        <v>0</v>
      </c>
      <c r="BL17" s="42">
        <v>0</v>
      </c>
      <c r="BM17" s="33">
        <f t="shared" si="29"/>
        <v>0</v>
      </c>
      <c r="BN17" s="42">
        <v>0</v>
      </c>
      <c r="BO17" s="33">
        <f t="shared" si="30"/>
        <v>0</v>
      </c>
      <c r="BP17" s="42">
        <v>1</v>
      </c>
      <c r="BQ17" s="33">
        <f t="shared" si="31"/>
        <v>66.66666666666667</v>
      </c>
      <c r="BR17" s="42">
        <v>1</v>
      </c>
      <c r="BS17" s="33">
        <f t="shared" si="32"/>
        <v>71.42857142857143</v>
      </c>
      <c r="BT17" s="34">
        <f t="shared" si="33"/>
        <v>750.3968253968254</v>
      </c>
      <c r="BU17" s="35">
        <v>0.00020752314814814817</v>
      </c>
      <c r="BV17" s="36">
        <v>0.0002563657407407407</v>
      </c>
      <c r="BW17" s="37">
        <f t="shared" si="34"/>
        <v>0.0004638888888888889</v>
      </c>
      <c r="BX17" s="38">
        <f t="shared" si="35"/>
        <v>1.261386726546906</v>
      </c>
      <c r="BY17" s="39">
        <f t="shared" si="36"/>
        <v>946.5405951984918</v>
      </c>
      <c r="BZ17" s="40">
        <f t="shared" si="37"/>
        <v>15</v>
      </c>
      <c r="CA17" s="40">
        <v>15</v>
      </c>
    </row>
    <row r="18" spans="1:79" ht="16.5" customHeight="1">
      <c r="A18" s="27" t="s">
        <v>87</v>
      </c>
      <c r="B18" s="28" t="s">
        <v>88</v>
      </c>
      <c r="C18" s="28">
        <v>2005</v>
      </c>
      <c r="D18" s="28" t="s">
        <v>59</v>
      </c>
      <c r="E18" s="29" t="s">
        <v>28</v>
      </c>
      <c r="F18" s="30">
        <v>1</v>
      </c>
      <c r="G18" s="31">
        <f t="shared" si="0"/>
        <v>333.3333333333333</v>
      </c>
      <c r="H18" s="32">
        <v>0</v>
      </c>
      <c r="I18" s="31">
        <f t="shared" si="1"/>
        <v>0</v>
      </c>
      <c r="J18" s="32">
        <v>0</v>
      </c>
      <c r="K18" s="31">
        <f t="shared" si="2"/>
        <v>0</v>
      </c>
      <c r="L18" s="32">
        <v>0</v>
      </c>
      <c r="M18" s="31">
        <f t="shared" si="3"/>
        <v>0</v>
      </c>
      <c r="N18" s="32">
        <v>0</v>
      </c>
      <c r="O18" s="31">
        <f t="shared" si="4"/>
        <v>0</v>
      </c>
      <c r="P18" s="32">
        <v>0</v>
      </c>
      <c r="Q18" s="31">
        <f t="shared" si="5"/>
        <v>0</v>
      </c>
      <c r="R18" s="32">
        <v>1</v>
      </c>
      <c r="S18" s="31">
        <f t="shared" si="6"/>
        <v>100</v>
      </c>
      <c r="T18" s="32">
        <v>1</v>
      </c>
      <c r="U18" s="31">
        <f t="shared" si="7"/>
        <v>66.66666666666667</v>
      </c>
      <c r="V18" s="32">
        <v>0</v>
      </c>
      <c r="W18" s="31">
        <f t="shared" si="8"/>
        <v>0</v>
      </c>
      <c r="X18" s="32">
        <v>1</v>
      </c>
      <c r="Y18" s="31">
        <f t="shared" si="9"/>
        <v>111.11111111111111</v>
      </c>
      <c r="Z18" s="32">
        <v>0</v>
      </c>
      <c r="AA18" s="31">
        <f t="shared" si="10"/>
        <v>0</v>
      </c>
      <c r="AB18" s="32">
        <v>1</v>
      </c>
      <c r="AC18" s="31">
        <f t="shared" si="11"/>
        <v>125</v>
      </c>
      <c r="AD18" s="32">
        <v>0</v>
      </c>
      <c r="AE18" s="31">
        <f t="shared" si="12"/>
        <v>0</v>
      </c>
      <c r="AF18" s="32">
        <v>0</v>
      </c>
      <c r="AG18" s="31">
        <f t="shared" si="13"/>
        <v>0</v>
      </c>
      <c r="AH18" s="32">
        <v>0</v>
      </c>
      <c r="AI18" s="31">
        <f t="shared" si="14"/>
        <v>0</v>
      </c>
      <c r="AJ18" s="32">
        <v>0</v>
      </c>
      <c r="AK18" s="31">
        <f t="shared" si="15"/>
        <v>0</v>
      </c>
      <c r="AL18" s="32">
        <v>0</v>
      </c>
      <c r="AM18" s="31">
        <f t="shared" si="16"/>
        <v>0</v>
      </c>
      <c r="AN18" s="32">
        <v>0</v>
      </c>
      <c r="AO18" s="31">
        <f t="shared" si="17"/>
        <v>0</v>
      </c>
      <c r="AP18" s="32">
        <v>0</v>
      </c>
      <c r="AQ18" s="31">
        <f t="shared" si="18"/>
        <v>0</v>
      </c>
      <c r="AR18" s="32">
        <v>0</v>
      </c>
      <c r="AS18" s="31">
        <f t="shared" si="19"/>
        <v>0</v>
      </c>
      <c r="AT18" s="32">
        <v>0</v>
      </c>
      <c r="AU18" s="31">
        <f t="shared" si="20"/>
        <v>0</v>
      </c>
      <c r="AV18" s="32">
        <v>0</v>
      </c>
      <c r="AW18" s="31">
        <f t="shared" si="21"/>
        <v>0</v>
      </c>
      <c r="AX18" s="32">
        <v>0</v>
      </c>
      <c r="AY18" s="31">
        <f t="shared" si="22"/>
        <v>0</v>
      </c>
      <c r="AZ18" s="32">
        <v>0</v>
      </c>
      <c r="BA18" s="31">
        <f t="shared" si="23"/>
        <v>0</v>
      </c>
      <c r="BB18" s="32">
        <v>0</v>
      </c>
      <c r="BC18" s="31">
        <f t="shared" si="24"/>
        <v>0</v>
      </c>
      <c r="BD18" s="32">
        <v>0</v>
      </c>
      <c r="BE18" s="31">
        <f t="shared" si="25"/>
        <v>0</v>
      </c>
      <c r="BF18" s="32">
        <v>0</v>
      </c>
      <c r="BG18" s="31">
        <f t="shared" si="26"/>
        <v>0</v>
      </c>
      <c r="BH18" s="32">
        <v>0</v>
      </c>
      <c r="BI18" s="31">
        <f t="shared" si="27"/>
        <v>0</v>
      </c>
      <c r="BJ18" s="32">
        <v>0</v>
      </c>
      <c r="BK18" s="31">
        <f t="shared" si="28"/>
        <v>0</v>
      </c>
      <c r="BL18" s="32">
        <v>0</v>
      </c>
      <c r="BM18" s="31">
        <f t="shared" si="29"/>
        <v>0</v>
      </c>
      <c r="BN18" s="32">
        <v>0</v>
      </c>
      <c r="BO18" s="31">
        <f t="shared" si="30"/>
        <v>0</v>
      </c>
      <c r="BP18" s="32">
        <v>0</v>
      </c>
      <c r="BQ18" s="31">
        <f t="shared" si="31"/>
        <v>0</v>
      </c>
      <c r="BR18" s="32">
        <v>0</v>
      </c>
      <c r="BS18" s="33">
        <f t="shared" si="32"/>
        <v>0</v>
      </c>
      <c r="BT18" s="34">
        <f t="shared" si="33"/>
        <v>736.1111111111111</v>
      </c>
      <c r="BU18" s="35">
        <v>0.00024328703703703706</v>
      </c>
      <c r="BV18" s="36">
        <v>0.0002291666666666667</v>
      </c>
      <c r="BW18" s="37">
        <f t="shared" si="34"/>
        <v>0.00047245370370370377</v>
      </c>
      <c r="BX18" s="38">
        <f t="shared" si="35"/>
        <v>1.2566482116609505</v>
      </c>
      <c r="BY18" s="39">
        <f t="shared" si="36"/>
        <v>925.032711361533</v>
      </c>
      <c r="BZ18" s="40">
        <f t="shared" si="37"/>
        <v>16</v>
      </c>
      <c r="CA18" s="40">
        <v>16</v>
      </c>
    </row>
    <row r="19" spans="1:79" ht="16.5" customHeight="1">
      <c r="A19" s="27" t="s">
        <v>89</v>
      </c>
      <c r="B19" s="28" t="s">
        <v>90</v>
      </c>
      <c r="C19" s="28">
        <v>2004</v>
      </c>
      <c r="D19" s="28" t="s">
        <v>62</v>
      </c>
      <c r="E19" s="29" t="s">
        <v>16</v>
      </c>
      <c r="F19" s="41">
        <v>0</v>
      </c>
      <c r="G19" s="33">
        <f t="shared" si="0"/>
        <v>0</v>
      </c>
      <c r="H19" s="42">
        <v>1</v>
      </c>
      <c r="I19" s="33">
        <f t="shared" si="1"/>
        <v>125</v>
      </c>
      <c r="J19" s="42">
        <v>0</v>
      </c>
      <c r="K19" s="33">
        <f t="shared" si="2"/>
        <v>0</v>
      </c>
      <c r="L19" s="42">
        <v>0</v>
      </c>
      <c r="M19" s="33">
        <f t="shared" si="3"/>
        <v>0</v>
      </c>
      <c r="N19" s="42">
        <v>0</v>
      </c>
      <c r="O19" s="33">
        <f t="shared" si="4"/>
        <v>0</v>
      </c>
      <c r="P19" s="42">
        <v>0</v>
      </c>
      <c r="Q19" s="33">
        <f t="shared" si="5"/>
        <v>0</v>
      </c>
      <c r="R19" s="42">
        <v>0</v>
      </c>
      <c r="S19" s="33">
        <f t="shared" si="6"/>
        <v>0</v>
      </c>
      <c r="T19" s="42">
        <v>1</v>
      </c>
      <c r="U19" s="33">
        <f t="shared" si="7"/>
        <v>66.66666666666667</v>
      </c>
      <c r="V19" s="42">
        <v>1</v>
      </c>
      <c r="W19" s="33">
        <f t="shared" si="8"/>
        <v>200</v>
      </c>
      <c r="X19" s="42">
        <v>1</v>
      </c>
      <c r="Y19" s="33">
        <f t="shared" si="9"/>
        <v>111.11111111111111</v>
      </c>
      <c r="Z19" s="42">
        <v>0</v>
      </c>
      <c r="AA19" s="33">
        <f t="shared" si="10"/>
        <v>0</v>
      </c>
      <c r="AB19" s="42">
        <v>1</v>
      </c>
      <c r="AC19" s="33">
        <f t="shared" si="11"/>
        <v>125</v>
      </c>
      <c r="AD19" s="42">
        <v>0</v>
      </c>
      <c r="AE19" s="33">
        <f t="shared" si="12"/>
        <v>0</v>
      </c>
      <c r="AF19" s="42">
        <v>0</v>
      </c>
      <c r="AG19" s="33">
        <f t="shared" si="13"/>
        <v>0</v>
      </c>
      <c r="AH19" s="42">
        <v>0</v>
      </c>
      <c r="AI19" s="33">
        <f t="shared" si="14"/>
        <v>0</v>
      </c>
      <c r="AJ19" s="42">
        <v>0</v>
      </c>
      <c r="AK19" s="33">
        <f t="shared" si="15"/>
        <v>0</v>
      </c>
      <c r="AL19" s="42">
        <v>0</v>
      </c>
      <c r="AM19" s="33">
        <f t="shared" si="16"/>
        <v>0</v>
      </c>
      <c r="AN19" s="42">
        <v>0</v>
      </c>
      <c r="AO19" s="33">
        <f t="shared" si="17"/>
        <v>0</v>
      </c>
      <c r="AP19" s="42">
        <v>0</v>
      </c>
      <c r="AQ19" s="33">
        <f t="shared" si="18"/>
        <v>0</v>
      </c>
      <c r="AR19" s="42">
        <v>0</v>
      </c>
      <c r="AS19" s="33">
        <f t="shared" si="19"/>
        <v>0</v>
      </c>
      <c r="AT19" s="42">
        <v>0</v>
      </c>
      <c r="AU19" s="33">
        <f t="shared" si="20"/>
        <v>0</v>
      </c>
      <c r="AV19" s="42">
        <v>0</v>
      </c>
      <c r="AW19" s="33">
        <f t="shared" si="21"/>
        <v>0</v>
      </c>
      <c r="AX19" s="42">
        <v>0</v>
      </c>
      <c r="AY19" s="33">
        <f t="shared" si="22"/>
        <v>0</v>
      </c>
      <c r="AZ19" s="42">
        <v>0</v>
      </c>
      <c r="BA19" s="33">
        <f t="shared" si="23"/>
        <v>0</v>
      </c>
      <c r="BB19" s="42">
        <v>0</v>
      </c>
      <c r="BC19" s="33">
        <f t="shared" si="24"/>
        <v>0</v>
      </c>
      <c r="BD19" s="42">
        <v>0</v>
      </c>
      <c r="BE19" s="33">
        <f t="shared" si="25"/>
        <v>0</v>
      </c>
      <c r="BF19" s="42">
        <v>0</v>
      </c>
      <c r="BG19" s="33">
        <f t="shared" si="26"/>
        <v>0</v>
      </c>
      <c r="BH19" s="42">
        <v>0</v>
      </c>
      <c r="BI19" s="33">
        <f t="shared" si="27"/>
        <v>0</v>
      </c>
      <c r="BJ19" s="42">
        <v>0</v>
      </c>
      <c r="BK19" s="33">
        <f t="shared" si="28"/>
        <v>0</v>
      </c>
      <c r="BL19" s="42">
        <v>0</v>
      </c>
      <c r="BM19" s="33">
        <f t="shared" si="29"/>
        <v>0</v>
      </c>
      <c r="BN19" s="42">
        <v>0</v>
      </c>
      <c r="BO19" s="33">
        <f t="shared" si="30"/>
        <v>0</v>
      </c>
      <c r="BP19" s="42">
        <v>1</v>
      </c>
      <c r="BQ19" s="33">
        <f t="shared" si="31"/>
        <v>66.66666666666667</v>
      </c>
      <c r="BR19" s="42">
        <v>1</v>
      </c>
      <c r="BS19" s="33">
        <f t="shared" si="32"/>
        <v>71.42857142857143</v>
      </c>
      <c r="BT19" s="34">
        <f t="shared" si="33"/>
        <v>765.8730158730158</v>
      </c>
      <c r="BU19" s="35">
        <v>0.00030761574074074073</v>
      </c>
      <c r="BV19" s="36">
        <v>0.00030694444444444443</v>
      </c>
      <c r="BW19" s="37">
        <f t="shared" si="34"/>
        <v>0.0006145601851851852</v>
      </c>
      <c r="BX19" s="38">
        <f t="shared" si="35"/>
        <v>1.197302723266413</v>
      </c>
      <c r="BY19" s="39">
        <f t="shared" si="36"/>
        <v>916.9818475810226</v>
      </c>
      <c r="BZ19" s="40">
        <f t="shared" si="37"/>
        <v>17</v>
      </c>
      <c r="CA19" s="40">
        <v>17</v>
      </c>
    </row>
    <row r="20" spans="1:79" ht="16.5" customHeight="1">
      <c r="A20" s="27" t="s">
        <v>91</v>
      </c>
      <c r="B20" s="28" t="s">
        <v>40</v>
      </c>
      <c r="C20" s="28">
        <v>2005</v>
      </c>
      <c r="D20" s="28" t="s">
        <v>59</v>
      </c>
      <c r="E20" s="29" t="s">
        <v>28</v>
      </c>
      <c r="F20" s="30">
        <v>0</v>
      </c>
      <c r="G20" s="31">
        <f t="shared" si="0"/>
        <v>0</v>
      </c>
      <c r="H20" s="32">
        <v>0</v>
      </c>
      <c r="I20" s="31">
        <f t="shared" si="1"/>
        <v>0</v>
      </c>
      <c r="J20" s="32">
        <v>0</v>
      </c>
      <c r="K20" s="31">
        <f t="shared" si="2"/>
        <v>0</v>
      </c>
      <c r="L20" s="32">
        <v>1</v>
      </c>
      <c r="M20" s="31">
        <f t="shared" si="3"/>
        <v>142.85714285714286</v>
      </c>
      <c r="N20" s="32">
        <v>0</v>
      </c>
      <c r="O20" s="31">
        <f t="shared" si="4"/>
        <v>0</v>
      </c>
      <c r="P20" s="32">
        <v>0</v>
      </c>
      <c r="Q20" s="31">
        <f t="shared" si="5"/>
        <v>0</v>
      </c>
      <c r="R20" s="32">
        <v>1</v>
      </c>
      <c r="S20" s="31">
        <f t="shared" si="6"/>
        <v>100</v>
      </c>
      <c r="T20" s="32">
        <v>1</v>
      </c>
      <c r="U20" s="31">
        <f t="shared" si="7"/>
        <v>66.66666666666667</v>
      </c>
      <c r="V20" s="32">
        <v>0</v>
      </c>
      <c r="W20" s="31">
        <f t="shared" si="8"/>
        <v>0</v>
      </c>
      <c r="X20" s="32">
        <v>0</v>
      </c>
      <c r="Y20" s="31">
        <f t="shared" si="9"/>
        <v>0</v>
      </c>
      <c r="Z20" s="32">
        <v>0</v>
      </c>
      <c r="AA20" s="31">
        <f t="shared" si="10"/>
        <v>0</v>
      </c>
      <c r="AB20" s="32">
        <v>1</v>
      </c>
      <c r="AC20" s="31">
        <f t="shared" si="11"/>
        <v>125</v>
      </c>
      <c r="AD20" s="32">
        <v>0</v>
      </c>
      <c r="AE20" s="31">
        <f t="shared" si="12"/>
        <v>0</v>
      </c>
      <c r="AF20" s="32">
        <v>0</v>
      </c>
      <c r="AG20" s="31">
        <f t="shared" si="13"/>
        <v>0</v>
      </c>
      <c r="AH20" s="32">
        <v>0</v>
      </c>
      <c r="AI20" s="31">
        <f t="shared" si="14"/>
        <v>0</v>
      </c>
      <c r="AJ20" s="32">
        <v>0</v>
      </c>
      <c r="AK20" s="31">
        <f t="shared" si="15"/>
        <v>0</v>
      </c>
      <c r="AL20" s="32">
        <v>0</v>
      </c>
      <c r="AM20" s="31">
        <f t="shared" si="16"/>
        <v>0</v>
      </c>
      <c r="AN20" s="32">
        <v>0</v>
      </c>
      <c r="AO20" s="31">
        <f t="shared" si="17"/>
        <v>0</v>
      </c>
      <c r="AP20" s="32">
        <v>0</v>
      </c>
      <c r="AQ20" s="31">
        <f t="shared" si="18"/>
        <v>0</v>
      </c>
      <c r="AR20" s="32">
        <v>0</v>
      </c>
      <c r="AS20" s="31">
        <f t="shared" si="19"/>
        <v>0</v>
      </c>
      <c r="AT20" s="32">
        <v>1</v>
      </c>
      <c r="AU20" s="31">
        <f t="shared" si="20"/>
        <v>83.33333333333333</v>
      </c>
      <c r="AV20" s="32">
        <v>0</v>
      </c>
      <c r="AW20" s="31">
        <f t="shared" si="21"/>
        <v>0</v>
      </c>
      <c r="AX20" s="32">
        <v>0</v>
      </c>
      <c r="AY20" s="31">
        <f t="shared" si="22"/>
        <v>0</v>
      </c>
      <c r="AZ20" s="32">
        <v>0</v>
      </c>
      <c r="BA20" s="31">
        <f t="shared" si="23"/>
        <v>0</v>
      </c>
      <c r="BB20" s="32">
        <v>0</v>
      </c>
      <c r="BC20" s="31">
        <f t="shared" si="24"/>
        <v>0</v>
      </c>
      <c r="BD20" s="32">
        <v>0</v>
      </c>
      <c r="BE20" s="31">
        <f t="shared" si="25"/>
        <v>0</v>
      </c>
      <c r="BF20" s="32">
        <v>0</v>
      </c>
      <c r="BG20" s="31">
        <f t="shared" si="26"/>
        <v>0</v>
      </c>
      <c r="BH20" s="32">
        <v>0</v>
      </c>
      <c r="BI20" s="31">
        <f t="shared" si="27"/>
        <v>0</v>
      </c>
      <c r="BJ20" s="32">
        <v>0</v>
      </c>
      <c r="BK20" s="31">
        <f t="shared" si="28"/>
        <v>0</v>
      </c>
      <c r="BL20" s="32">
        <v>0</v>
      </c>
      <c r="BM20" s="31">
        <f t="shared" si="29"/>
        <v>0</v>
      </c>
      <c r="BN20" s="32">
        <v>0</v>
      </c>
      <c r="BO20" s="31">
        <f t="shared" si="30"/>
        <v>0</v>
      </c>
      <c r="BP20" s="32">
        <v>1</v>
      </c>
      <c r="BQ20" s="31">
        <f t="shared" si="31"/>
        <v>66.66666666666667</v>
      </c>
      <c r="BR20" s="32">
        <v>1</v>
      </c>
      <c r="BS20" s="33">
        <f t="shared" si="32"/>
        <v>71.42857142857143</v>
      </c>
      <c r="BT20" s="34">
        <f t="shared" si="33"/>
        <v>655.952380952381</v>
      </c>
      <c r="BU20" s="35">
        <v>0.00018622685185185184</v>
      </c>
      <c r="BV20" s="36">
        <v>0.0001883101851851852</v>
      </c>
      <c r="BW20" s="37">
        <f t="shared" si="34"/>
        <v>0.00037453703703703705</v>
      </c>
      <c r="BX20" s="38">
        <f t="shared" si="35"/>
        <v>1.3237447466007417</v>
      </c>
      <c r="BY20" s="39">
        <f t="shared" si="36"/>
        <v>868.3135183059627</v>
      </c>
      <c r="BZ20" s="40">
        <f t="shared" si="37"/>
        <v>18</v>
      </c>
      <c r="CA20" s="40">
        <v>18</v>
      </c>
    </row>
    <row r="21" spans="1:79" ht="16.5" customHeight="1">
      <c r="A21" s="27" t="s">
        <v>92</v>
      </c>
      <c r="B21" s="28" t="s">
        <v>93</v>
      </c>
      <c r="C21" s="28">
        <v>2004</v>
      </c>
      <c r="D21" s="28" t="s">
        <v>62</v>
      </c>
      <c r="E21" s="29" t="s">
        <v>65</v>
      </c>
      <c r="F21" s="41">
        <v>0</v>
      </c>
      <c r="G21" s="33">
        <f t="shared" si="0"/>
        <v>0</v>
      </c>
      <c r="H21" s="42">
        <v>0</v>
      </c>
      <c r="I21" s="33">
        <f t="shared" si="1"/>
        <v>0</v>
      </c>
      <c r="J21" s="42">
        <v>0</v>
      </c>
      <c r="K21" s="33">
        <f t="shared" si="2"/>
        <v>0</v>
      </c>
      <c r="L21" s="42">
        <v>0</v>
      </c>
      <c r="M21" s="33">
        <f t="shared" si="3"/>
        <v>0</v>
      </c>
      <c r="N21" s="42">
        <v>0</v>
      </c>
      <c r="O21" s="33">
        <f t="shared" si="4"/>
        <v>0</v>
      </c>
      <c r="P21" s="42">
        <v>1</v>
      </c>
      <c r="Q21" s="33">
        <f t="shared" si="5"/>
        <v>166.66666666666666</v>
      </c>
      <c r="R21" s="42">
        <v>0</v>
      </c>
      <c r="S21" s="33">
        <f t="shared" si="6"/>
        <v>0</v>
      </c>
      <c r="T21" s="42">
        <v>1</v>
      </c>
      <c r="U21" s="33">
        <f t="shared" si="7"/>
        <v>66.66666666666667</v>
      </c>
      <c r="V21" s="42">
        <v>0</v>
      </c>
      <c r="W21" s="33">
        <f t="shared" si="8"/>
        <v>0</v>
      </c>
      <c r="X21" s="42">
        <v>0</v>
      </c>
      <c r="Y21" s="33">
        <f t="shared" si="9"/>
        <v>0</v>
      </c>
      <c r="Z21" s="42">
        <v>1</v>
      </c>
      <c r="AA21" s="33">
        <f t="shared" si="10"/>
        <v>142.85714285714286</v>
      </c>
      <c r="AB21" s="42">
        <v>0</v>
      </c>
      <c r="AC21" s="33">
        <f t="shared" si="11"/>
        <v>0</v>
      </c>
      <c r="AD21" s="42">
        <v>0</v>
      </c>
      <c r="AE21" s="33">
        <f t="shared" si="12"/>
        <v>0</v>
      </c>
      <c r="AF21" s="42">
        <v>0</v>
      </c>
      <c r="AG21" s="33">
        <f t="shared" si="13"/>
        <v>0</v>
      </c>
      <c r="AH21" s="42">
        <v>0</v>
      </c>
      <c r="AI21" s="33">
        <f t="shared" si="14"/>
        <v>0</v>
      </c>
      <c r="AJ21" s="42">
        <v>1</v>
      </c>
      <c r="AK21" s="33">
        <f t="shared" si="15"/>
        <v>90.9090909090909</v>
      </c>
      <c r="AL21" s="42">
        <v>0</v>
      </c>
      <c r="AM21" s="33">
        <f t="shared" si="16"/>
        <v>0</v>
      </c>
      <c r="AN21" s="42">
        <v>0</v>
      </c>
      <c r="AO21" s="33">
        <f t="shared" si="17"/>
        <v>0</v>
      </c>
      <c r="AP21" s="42">
        <v>0</v>
      </c>
      <c r="AQ21" s="33">
        <f t="shared" si="18"/>
        <v>0</v>
      </c>
      <c r="AR21" s="42">
        <v>0</v>
      </c>
      <c r="AS21" s="33">
        <f t="shared" si="19"/>
        <v>0</v>
      </c>
      <c r="AT21" s="42">
        <v>1</v>
      </c>
      <c r="AU21" s="33">
        <f t="shared" si="20"/>
        <v>83.33333333333333</v>
      </c>
      <c r="AV21" s="42">
        <v>0</v>
      </c>
      <c r="AW21" s="33">
        <f t="shared" si="21"/>
        <v>0</v>
      </c>
      <c r="AX21" s="42">
        <v>1</v>
      </c>
      <c r="AY21" s="33">
        <f t="shared" si="22"/>
        <v>100</v>
      </c>
      <c r="AZ21" s="42">
        <v>0</v>
      </c>
      <c r="BA21" s="33">
        <f t="shared" si="23"/>
        <v>0</v>
      </c>
      <c r="BB21" s="42">
        <v>0</v>
      </c>
      <c r="BC21" s="33">
        <f t="shared" si="24"/>
        <v>0</v>
      </c>
      <c r="BD21" s="42">
        <v>0</v>
      </c>
      <c r="BE21" s="33">
        <f t="shared" si="25"/>
        <v>0</v>
      </c>
      <c r="BF21" s="42">
        <v>0</v>
      </c>
      <c r="BG21" s="33">
        <f t="shared" si="26"/>
        <v>0</v>
      </c>
      <c r="BH21" s="42">
        <v>0</v>
      </c>
      <c r="BI21" s="33">
        <f t="shared" si="27"/>
        <v>0</v>
      </c>
      <c r="BJ21" s="42">
        <v>0</v>
      </c>
      <c r="BK21" s="33">
        <f t="shared" si="28"/>
        <v>0</v>
      </c>
      <c r="BL21" s="42">
        <v>0</v>
      </c>
      <c r="BM21" s="33">
        <f t="shared" si="29"/>
        <v>0</v>
      </c>
      <c r="BN21" s="42">
        <v>0</v>
      </c>
      <c r="BO21" s="33">
        <f t="shared" si="30"/>
        <v>0</v>
      </c>
      <c r="BP21" s="42">
        <v>0</v>
      </c>
      <c r="BQ21" s="33">
        <f t="shared" si="31"/>
        <v>0</v>
      </c>
      <c r="BR21" s="42">
        <v>0</v>
      </c>
      <c r="BS21" s="33">
        <f t="shared" si="32"/>
        <v>0</v>
      </c>
      <c r="BT21" s="34">
        <f t="shared" si="33"/>
        <v>650.4329004329005</v>
      </c>
      <c r="BU21" s="35">
        <v>0.0001914351851851852</v>
      </c>
      <c r="BV21" s="36">
        <v>0.00018414351851851852</v>
      </c>
      <c r="BW21" s="37">
        <f t="shared" si="34"/>
        <v>0.0003755787037037037</v>
      </c>
      <c r="BX21" s="38">
        <f t="shared" si="35"/>
        <v>1.3228468412942989</v>
      </c>
      <c r="BY21" s="39">
        <f t="shared" si="36"/>
        <v>860.4231078115516</v>
      </c>
      <c r="BZ21" s="40">
        <f t="shared" si="37"/>
        <v>19</v>
      </c>
      <c r="CA21" s="40">
        <v>19</v>
      </c>
    </row>
    <row r="22" spans="1:79" ht="16.5" customHeight="1">
      <c r="A22" s="27" t="s">
        <v>85</v>
      </c>
      <c r="B22" s="28" t="s">
        <v>94</v>
      </c>
      <c r="C22" s="28">
        <v>2005</v>
      </c>
      <c r="D22" s="28" t="s">
        <v>62</v>
      </c>
      <c r="E22" s="29" t="s">
        <v>35</v>
      </c>
      <c r="F22" s="30">
        <v>0</v>
      </c>
      <c r="G22" s="31">
        <f t="shared" si="0"/>
        <v>0</v>
      </c>
      <c r="H22" s="32">
        <v>1</v>
      </c>
      <c r="I22" s="31">
        <f t="shared" si="1"/>
        <v>125</v>
      </c>
      <c r="J22" s="32">
        <v>0</v>
      </c>
      <c r="K22" s="31">
        <f t="shared" si="2"/>
        <v>0</v>
      </c>
      <c r="L22" s="32">
        <v>0</v>
      </c>
      <c r="M22" s="31">
        <f t="shared" si="3"/>
        <v>0</v>
      </c>
      <c r="N22" s="32">
        <v>0</v>
      </c>
      <c r="O22" s="31">
        <f t="shared" si="4"/>
        <v>0</v>
      </c>
      <c r="P22" s="32">
        <v>0</v>
      </c>
      <c r="Q22" s="31">
        <f t="shared" si="5"/>
        <v>0</v>
      </c>
      <c r="R22" s="32">
        <v>0</v>
      </c>
      <c r="S22" s="31">
        <f t="shared" si="6"/>
        <v>0</v>
      </c>
      <c r="T22" s="32">
        <v>0</v>
      </c>
      <c r="U22" s="31">
        <f t="shared" si="7"/>
        <v>0</v>
      </c>
      <c r="V22" s="32">
        <v>0</v>
      </c>
      <c r="W22" s="31">
        <f t="shared" si="8"/>
        <v>0</v>
      </c>
      <c r="X22" s="32">
        <v>0</v>
      </c>
      <c r="Y22" s="31">
        <f t="shared" si="9"/>
        <v>0</v>
      </c>
      <c r="Z22" s="32">
        <v>1</v>
      </c>
      <c r="AA22" s="31">
        <f t="shared" si="10"/>
        <v>142.85714285714286</v>
      </c>
      <c r="AB22" s="32">
        <v>0</v>
      </c>
      <c r="AC22" s="31">
        <f t="shared" si="11"/>
        <v>0</v>
      </c>
      <c r="AD22" s="32">
        <v>0</v>
      </c>
      <c r="AE22" s="31">
        <f t="shared" si="12"/>
        <v>0</v>
      </c>
      <c r="AF22" s="32">
        <v>0</v>
      </c>
      <c r="AG22" s="31">
        <f t="shared" si="13"/>
        <v>0</v>
      </c>
      <c r="AH22" s="32">
        <v>0</v>
      </c>
      <c r="AI22" s="31">
        <f t="shared" si="14"/>
        <v>0</v>
      </c>
      <c r="AJ22" s="32">
        <v>1</v>
      </c>
      <c r="AK22" s="31">
        <f t="shared" si="15"/>
        <v>90.9090909090909</v>
      </c>
      <c r="AL22" s="32">
        <v>0</v>
      </c>
      <c r="AM22" s="31">
        <f t="shared" si="16"/>
        <v>0</v>
      </c>
      <c r="AN22" s="32">
        <v>0</v>
      </c>
      <c r="AO22" s="31">
        <f t="shared" si="17"/>
        <v>0</v>
      </c>
      <c r="AP22" s="32">
        <v>0</v>
      </c>
      <c r="AQ22" s="31">
        <f t="shared" si="18"/>
        <v>0</v>
      </c>
      <c r="AR22" s="32">
        <v>0</v>
      </c>
      <c r="AS22" s="31">
        <f t="shared" si="19"/>
        <v>0</v>
      </c>
      <c r="AT22" s="32">
        <v>1</v>
      </c>
      <c r="AU22" s="31">
        <f t="shared" si="20"/>
        <v>83.33333333333333</v>
      </c>
      <c r="AV22" s="32">
        <v>0</v>
      </c>
      <c r="AW22" s="31">
        <f t="shared" si="21"/>
        <v>0</v>
      </c>
      <c r="AX22" s="32">
        <v>0</v>
      </c>
      <c r="AY22" s="31">
        <f t="shared" si="22"/>
        <v>0</v>
      </c>
      <c r="AZ22" s="32">
        <v>0</v>
      </c>
      <c r="BA22" s="31">
        <f t="shared" si="23"/>
        <v>0</v>
      </c>
      <c r="BB22" s="32">
        <v>0</v>
      </c>
      <c r="BC22" s="31">
        <f t="shared" si="24"/>
        <v>0</v>
      </c>
      <c r="BD22" s="32">
        <v>1</v>
      </c>
      <c r="BE22" s="31">
        <f t="shared" si="25"/>
        <v>166.66666666666666</v>
      </c>
      <c r="BF22" s="32">
        <v>0</v>
      </c>
      <c r="BG22" s="31">
        <f t="shared" si="26"/>
        <v>0</v>
      </c>
      <c r="BH22" s="32">
        <v>0</v>
      </c>
      <c r="BI22" s="31">
        <f t="shared" si="27"/>
        <v>0</v>
      </c>
      <c r="BJ22" s="32">
        <v>0</v>
      </c>
      <c r="BK22" s="31">
        <f t="shared" si="28"/>
        <v>0</v>
      </c>
      <c r="BL22" s="32">
        <v>0</v>
      </c>
      <c r="BM22" s="31">
        <f t="shared" si="29"/>
        <v>0</v>
      </c>
      <c r="BN22" s="32">
        <v>0</v>
      </c>
      <c r="BO22" s="31">
        <f t="shared" si="30"/>
        <v>0</v>
      </c>
      <c r="BP22" s="32">
        <v>0</v>
      </c>
      <c r="BQ22" s="31">
        <f t="shared" si="31"/>
        <v>0</v>
      </c>
      <c r="BR22" s="32">
        <v>1</v>
      </c>
      <c r="BS22" s="31">
        <f t="shared" si="32"/>
        <v>71.42857142857143</v>
      </c>
      <c r="BT22" s="34">
        <f t="shared" si="33"/>
        <v>680.1948051948052</v>
      </c>
      <c r="BU22" s="35">
        <v>0.0002615740740740741</v>
      </c>
      <c r="BV22" s="36">
        <v>0.0002252314814814815</v>
      </c>
      <c r="BW22" s="37">
        <f t="shared" si="34"/>
        <v>0.00048680555555555565</v>
      </c>
      <c r="BX22" s="38">
        <f t="shared" si="35"/>
        <v>1.2490817879220162</v>
      </c>
      <c r="BY22" s="39">
        <f t="shared" si="36"/>
        <v>849.6189434079948</v>
      </c>
      <c r="BZ22" s="40">
        <f t="shared" si="37"/>
        <v>20</v>
      </c>
      <c r="CA22" s="40">
        <v>20</v>
      </c>
    </row>
    <row r="23" spans="1:79" ht="16.5" customHeight="1">
      <c r="A23" s="27" t="s">
        <v>42</v>
      </c>
      <c r="B23" s="28" t="s">
        <v>95</v>
      </c>
      <c r="C23" s="28">
        <v>2004</v>
      </c>
      <c r="D23" s="28" t="s">
        <v>62</v>
      </c>
      <c r="E23" s="29" t="s">
        <v>28</v>
      </c>
      <c r="F23" s="41">
        <v>0</v>
      </c>
      <c r="G23" s="33">
        <f t="shared" si="0"/>
        <v>0</v>
      </c>
      <c r="H23" s="42">
        <v>0</v>
      </c>
      <c r="I23" s="33">
        <f t="shared" si="1"/>
        <v>0</v>
      </c>
      <c r="J23" s="42">
        <v>0</v>
      </c>
      <c r="K23" s="33">
        <f t="shared" si="2"/>
        <v>0</v>
      </c>
      <c r="L23" s="42">
        <v>1</v>
      </c>
      <c r="M23" s="33">
        <f t="shared" si="3"/>
        <v>142.85714285714286</v>
      </c>
      <c r="N23" s="42">
        <v>0</v>
      </c>
      <c r="O23" s="33">
        <f t="shared" si="4"/>
        <v>0</v>
      </c>
      <c r="P23" s="42">
        <v>0</v>
      </c>
      <c r="Q23" s="33">
        <f t="shared" si="5"/>
        <v>0</v>
      </c>
      <c r="R23" s="42">
        <v>0</v>
      </c>
      <c r="S23" s="33">
        <f t="shared" si="6"/>
        <v>0</v>
      </c>
      <c r="T23" s="42">
        <v>1</v>
      </c>
      <c r="U23" s="33">
        <f t="shared" si="7"/>
        <v>66.66666666666667</v>
      </c>
      <c r="V23" s="42">
        <v>0</v>
      </c>
      <c r="W23" s="33">
        <f t="shared" si="8"/>
        <v>0</v>
      </c>
      <c r="X23" s="42">
        <v>1</v>
      </c>
      <c r="Y23" s="33">
        <f t="shared" si="9"/>
        <v>111.11111111111111</v>
      </c>
      <c r="Z23" s="42">
        <v>0</v>
      </c>
      <c r="AA23" s="33">
        <f t="shared" si="10"/>
        <v>0</v>
      </c>
      <c r="AB23" s="42">
        <v>1</v>
      </c>
      <c r="AC23" s="33">
        <f t="shared" si="11"/>
        <v>125</v>
      </c>
      <c r="AD23" s="42">
        <v>0</v>
      </c>
      <c r="AE23" s="33">
        <f t="shared" si="12"/>
        <v>0</v>
      </c>
      <c r="AF23" s="42">
        <v>0</v>
      </c>
      <c r="AG23" s="33">
        <f t="shared" si="13"/>
        <v>0</v>
      </c>
      <c r="AH23" s="42">
        <v>0</v>
      </c>
      <c r="AI23" s="33">
        <f t="shared" si="14"/>
        <v>0</v>
      </c>
      <c r="AJ23" s="42">
        <v>1</v>
      </c>
      <c r="AK23" s="33">
        <f t="shared" si="15"/>
        <v>90.9090909090909</v>
      </c>
      <c r="AL23" s="42">
        <v>0</v>
      </c>
      <c r="AM23" s="33">
        <f t="shared" si="16"/>
        <v>0</v>
      </c>
      <c r="AN23" s="42">
        <v>0</v>
      </c>
      <c r="AO23" s="33">
        <f t="shared" si="17"/>
        <v>0</v>
      </c>
      <c r="AP23" s="42">
        <v>0</v>
      </c>
      <c r="AQ23" s="33">
        <f t="shared" si="18"/>
        <v>0</v>
      </c>
      <c r="AR23" s="42">
        <v>0</v>
      </c>
      <c r="AS23" s="33">
        <f t="shared" si="19"/>
        <v>0</v>
      </c>
      <c r="AT23" s="42">
        <v>0</v>
      </c>
      <c r="AU23" s="33">
        <f t="shared" si="20"/>
        <v>0</v>
      </c>
      <c r="AV23" s="42">
        <v>0</v>
      </c>
      <c r="AW23" s="33">
        <f t="shared" si="21"/>
        <v>0</v>
      </c>
      <c r="AX23" s="42">
        <v>0</v>
      </c>
      <c r="AY23" s="33">
        <f t="shared" si="22"/>
        <v>0</v>
      </c>
      <c r="AZ23" s="42">
        <v>0</v>
      </c>
      <c r="BA23" s="33">
        <f t="shared" si="23"/>
        <v>0</v>
      </c>
      <c r="BB23" s="42">
        <v>0</v>
      </c>
      <c r="BC23" s="33">
        <f t="shared" si="24"/>
        <v>0</v>
      </c>
      <c r="BD23" s="42">
        <v>0</v>
      </c>
      <c r="BE23" s="33">
        <f t="shared" si="25"/>
        <v>0</v>
      </c>
      <c r="BF23" s="42">
        <v>0</v>
      </c>
      <c r="BG23" s="33">
        <f t="shared" si="26"/>
        <v>0</v>
      </c>
      <c r="BH23" s="42">
        <v>0</v>
      </c>
      <c r="BI23" s="33">
        <f t="shared" si="27"/>
        <v>0</v>
      </c>
      <c r="BJ23" s="42">
        <v>0</v>
      </c>
      <c r="BK23" s="33">
        <f t="shared" si="28"/>
        <v>0</v>
      </c>
      <c r="BL23" s="42">
        <v>0</v>
      </c>
      <c r="BM23" s="33">
        <f t="shared" si="29"/>
        <v>0</v>
      </c>
      <c r="BN23" s="42">
        <v>0</v>
      </c>
      <c r="BO23" s="33">
        <f t="shared" si="30"/>
        <v>0</v>
      </c>
      <c r="BP23" s="42">
        <v>0</v>
      </c>
      <c r="BQ23" s="33">
        <f t="shared" si="31"/>
        <v>0</v>
      </c>
      <c r="BR23" s="42">
        <v>0</v>
      </c>
      <c r="BS23" s="33">
        <f t="shared" si="32"/>
        <v>0</v>
      </c>
      <c r="BT23" s="34">
        <f t="shared" si="33"/>
        <v>536.5440115440116</v>
      </c>
      <c r="BU23" s="35">
        <v>0.000324537037037037</v>
      </c>
      <c r="BV23" s="36">
        <v>0.0002668981481481481</v>
      </c>
      <c r="BW23" s="37">
        <f t="shared" si="34"/>
        <v>0.0005914351851851851</v>
      </c>
      <c r="BX23" s="38">
        <f t="shared" si="35"/>
        <v>1.2050172211350294</v>
      </c>
      <c r="BY23" s="39">
        <f t="shared" si="36"/>
        <v>646.544773807406</v>
      </c>
      <c r="BZ23" s="40">
        <f t="shared" si="37"/>
        <v>21</v>
      </c>
      <c r="CA23" s="40">
        <v>21</v>
      </c>
    </row>
    <row r="24" spans="1:79" ht="16.5" customHeight="1">
      <c r="A24" s="27" t="s">
        <v>96</v>
      </c>
      <c r="B24" s="28" t="s">
        <v>97</v>
      </c>
      <c r="C24" s="28">
        <v>2004</v>
      </c>
      <c r="D24" s="28" t="s">
        <v>62</v>
      </c>
      <c r="E24" s="29" t="s">
        <v>16</v>
      </c>
      <c r="F24" s="30">
        <v>0</v>
      </c>
      <c r="G24" s="31">
        <f t="shared" si="0"/>
        <v>0</v>
      </c>
      <c r="H24" s="32">
        <v>0</v>
      </c>
      <c r="I24" s="31">
        <f t="shared" si="1"/>
        <v>0</v>
      </c>
      <c r="J24" s="32">
        <v>0</v>
      </c>
      <c r="K24" s="31">
        <f t="shared" si="2"/>
        <v>0</v>
      </c>
      <c r="L24" s="32">
        <v>0</v>
      </c>
      <c r="M24" s="31">
        <f t="shared" si="3"/>
        <v>0</v>
      </c>
      <c r="N24" s="32">
        <v>0</v>
      </c>
      <c r="O24" s="31">
        <f t="shared" si="4"/>
        <v>0</v>
      </c>
      <c r="P24" s="32">
        <v>0</v>
      </c>
      <c r="Q24" s="31">
        <f t="shared" si="5"/>
        <v>0</v>
      </c>
      <c r="R24" s="32">
        <v>1</v>
      </c>
      <c r="S24" s="31">
        <f t="shared" si="6"/>
        <v>100</v>
      </c>
      <c r="T24" s="32">
        <v>1</v>
      </c>
      <c r="U24" s="31">
        <f t="shared" si="7"/>
        <v>66.66666666666667</v>
      </c>
      <c r="V24" s="32">
        <v>1</v>
      </c>
      <c r="W24" s="31">
        <f t="shared" si="8"/>
        <v>200</v>
      </c>
      <c r="X24" s="32">
        <v>0</v>
      </c>
      <c r="Y24" s="31">
        <f t="shared" si="9"/>
        <v>0</v>
      </c>
      <c r="Z24" s="32">
        <v>1</v>
      </c>
      <c r="AA24" s="31">
        <f t="shared" si="10"/>
        <v>142.85714285714286</v>
      </c>
      <c r="AB24" s="32">
        <v>0</v>
      </c>
      <c r="AC24" s="31">
        <f t="shared" si="11"/>
        <v>0</v>
      </c>
      <c r="AD24" s="32">
        <v>0</v>
      </c>
      <c r="AE24" s="31">
        <f t="shared" si="12"/>
        <v>0</v>
      </c>
      <c r="AF24" s="32">
        <v>0</v>
      </c>
      <c r="AG24" s="31">
        <f t="shared" si="13"/>
        <v>0</v>
      </c>
      <c r="AH24" s="32">
        <v>0</v>
      </c>
      <c r="AI24" s="31">
        <f t="shared" si="14"/>
        <v>0</v>
      </c>
      <c r="AJ24" s="32">
        <v>0</v>
      </c>
      <c r="AK24" s="31">
        <f t="shared" si="15"/>
        <v>0</v>
      </c>
      <c r="AL24" s="32">
        <v>0</v>
      </c>
      <c r="AM24" s="31">
        <f t="shared" si="16"/>
        <v>0</v>
      </c>
      <c r="AN24" s="32">
        <v>0</v>
      </c>
      <c r="AO24" s="31">
        <f t="shared" si="17"/>
        <v>0</v>
      </c>
      <c r="AP24" s="32">
        <v>0</v>
      </c>
      <c r="AQ24" s="31">
        <f t="shared" si="18"/>
        <v>0</v>
      </c>
      <c r="AR24" s="32">
        <v>0</v>
      </c>
      <c r="AS24" s="31">
        <f t="shared" si="19"/>
        <v>0</v>
      </c>
      <c r="AT24" s="32">
        <v>0</v>
      </c>
      <c r="AU24" s="31">
        <f t="shared" si="20"/>
        <v>0</v>
      </c>
      <c r="AV24" s="32">
        <v>0</v>
      </c>
      <c r="AW24" s="31">
        <f t="shared" si="21"/>
        <v>0</v>
      </c>
      <c r="AX24" s="32">
        <v>0</v>
      </c>
      <c r="AY24" s="31">
        <f t="shared" si="22"/>
        <v>0</v>
      </c>
      <c r="AZ24" s="32">
        <v>0</v>
      </c>
      <c r="BA24" s="31">
        <f t="shared" si="23"/>
        <v>0</v>
      </c>
      <c r="BB24" s="32">
        <v>0</v>
      </c>
      <c r="BC24" s="31">
        <f t="shared" si="24"/>
        <v>0</v>
      </c>
      <c r="BD24" s="32">
        <v>0</v>
      </c>
      <c r="BE24" s="31">
        <f t="shared" si="25"/>
        <v>0</v>
      </c>
      <c r="BF24" s="32">
        <v>0</v>
      </c>
      <c r="BG24" s="31">
        <f t="shared" si="26"/>
        <v>0</v>
      </c>
      <c r="BH24" s="32">
        <v>0</v>
      </c>
      <c r="BI24" s="31">
        <f t="shared" si="27"/>
        <v>0</v>
      </c>
      <c r="BJ24" s="32">
        <v>0</v>
      </c>
      <c r="BK24" s="31">
        <f t="shared" si="28"/>
        <v>0</v>
      </c>
      <c r="BL24" s="32">
        <v>0</v>
      </c>
      <c r="BM24" s="31">
        <f t="shared" si="29"/>
        <v>0</v>
      </c>
      <c r="BN24" s="32">
        <v>0</v>
      </c>
      <c r="BO24" s="31">
        <f t="shared" si="30"/>
        <v>0</v>
      </c>
      <c r="BP24" s="32">
        <v>0</v>
      </c>
      <c r="BQ24" s="31">
        <f t="shared" si="31"/>
        <v>0</v>
      </c>
      <c r="BR24" s="32">
        <v>0</v>
      </c>
      <c r="BS24" s="31">
        <f t="shared" si="32"/>
        <v>0</v>
      </c>
      <c r="BT24" s="34">
        <f t="shared" si="33"/>
        <v>509.5238095238096</v>
      </c>
      <c r="BU24" s="35">
        <v>0.00033541666666666664</v>
      </c>
      <c r="BV24" s="36">
        <v>0.00032060185185185186</v>
      </c>
      <c r="BW24" s="37">
        <f t="shared" si="34"/>
        <v>0.0006560185185185185</v>
      </c>
      <c r="BX24" s="38">
        <f t="shared" si="35"/>
        <v>1.1848338038108681</v>
      </c>
      <c r="BY24" s="39">
        <f t="shared" si="36"/>
        <v>603.7010333702996</v>
      </c>
      <c r="BZ24" s="40">
        <f t="shared" si="37"/>
        <v>22</v>
      </c>
      <c r="CA24" s="40">
        <v>22</v>
      </c>
    </row>
    <row r="25" spans="1:79" ht="16.5" customHeight="1">
      <c r="A25" s="27" t="s">
        <v>98</v>
      </c>
      <c r="B25" s="28" t="s">
        <v>99</v>
      </c>
      <c r="C25" s="28">
        <v>2005</v>
      </c>
      <c r="D25" s="28" t="s">
        <v>59</v>
      </c>
      <c r="E25" s="29" t="s">
        <v>16</v>
      </c>
      <c r="F25" s="41">
        <v>0</v>
      </c>
      <c r="G25" s="33">
        <f t="shared" si="0"/>
        <v>0</v>
      </c>
      <c r="H25" s="42">
        <v>0</v>
      </c>
      <c r="I25" s="33">
        <f t="shared" si="1"/>
        <v>0</v>
      </c>
      <c r="J25" s="42">
        <v>0</v>
      </c>
      <c r="K25" s="33">
        <f t="shared" si="2"/>
        <v>0</v>
      </c>
      <c r="L25" s="42">
        <v>0</v>
      </c>
      <c r="M25" s="33">
        <f t="shared" si="3"/>
        <v>0</v>
      </c>
      <c r="N25" s="42">
        <v>0</v>
      </c>
      <c r="O25" s="33">
        <f t="shared" si="4"/>
        <v>0</v>
      </c>
      <c r="P25" s="42">
        <v>0</v>
      </c>
      <c r="Q25" s="33">
        <f t="shared" si="5"/>
        <v>0</v>
      </c>
      <c r="R25" s="42">
        <v>1</v>
      </c>
      <c r="S25" s="33">
        <f t="shared" si="6"/>
        <v>100</v>
      </c>
      <c r="T25" s="42">
        <v>0</v>
      </c>
      <c r="U25" s="33">
        <f t="shared" si="7"/>
        <v>0</v>
      </c>
      <c r="V25" s="42">
        <v>1</v>
      </c>
      <c r="W25" s="33">
        <f t="shared" si="8"/>
        <v>200</v>
      </c>
      <c r="X25" s="42">
        <v>0</v>
      </c>
      <c r="Y25" s="33">
        <f t="shared" si="9"/>
        <v>0</v>
      </c>
      <c r="Z25" s="42">
        <v>1</v>
      </c>
      <c r="AA25" s="33">
        <f t="shared" si="10"/>
        <v>142.85714285714286</v>
      </c>
      <c r="AB25" s="42">
        <v>0</v>
      </c>
      <c r="AC25" s="33">
        <f t="shared" si="11"/>
        <v>0</v>
      </c>
      <c r="AD25" s="42">
        <v>0</v>
      </c>
      <c r="AE25" s="33">
        <f t="shared" si="12"/>
        <v>0</v>
      </c>
      <c r="AF25" s="42">
        <v>0</v>
      </c>
      <c r="AG25" s="33">
        <f t="shared" si="13"/>
        <v>0</v>
      </c>
      <c r="AH25" s="42">
        <v>0</v>
      </c>
      <c r="AI25" s="33">
        <f t="shared" si="14"/>
        <v>0</v>
      </c>
      <c r="AJ25" s="42">
        <v>0</v>
      </c>
      <c r="AK25" s="33">
        <f t="shared" si="15"/>
        <v>0</v>
      </c>
      <c r="AL25" s="42">
        <v>0</v>
      </c>
      <c r="AM25" s="33">
        <f t="shared" si="16"/>
        <v>0</v>
      </c>
      <c r="AN25" s="42">
        <v>0</v>
      </c>
      <c r="AO25" s="33">
        <f t="shared" si="17"/>
        <v>0</v>
      </c>
      <c r="AP25" s="42">
        <v>0</v>
      </c>
      <c r="AQ25" s="33">
        <f t="shared" si="18"/>
        <v>0</v>
      </c>
      <c r="AR25" s="42">
        <v>0</v>
      </c>
      <c r="AS25" s="33">
        <f t="shared" si="19"/>
        <v>0</v>
      </c>
      <c r="AT25" s="42">
        <v>0</v>
      </c>
      <c r="AU25" s="33">
        <f t="shared" si="20"/>
        <v>0</v>
      </c>
      <c r="AV25" s="42">
        <v>0</v>
      </c>
      <c r="AW25" s="33">
        <f t="shared" si="21"/>
        <v>0</v>
      </c>
      <c r="AX25" s="42">
        <v>0</v>
      </c>
      <c r="AY25" s="33">
        <f t="shared" si="22"/>
        <v>0</v>
      </c>
      <c r="AZ25" s="42">
        <v>0</v>
      </c>
      <c r="BA25" s="33">
        <f t="shared" si="23"/>
        <v>0</v>
      </c>
      <c r="BB25" s="42">
        <v>0</v>
      </c>
      <c r="BC25" s="33">
        <f t="shared" si="24"/>
        <v>0</v>
      </c>
      <c r="BD25" s="42">
        <v>0</v>
      </c>
      <c r="BE25" s="33">
        <f t="shared" si="25"/>
        <v>0</v>
      </c>
      <c r="BF25" s="42">
        <v>0</v>
      </c>
      <c r="BG25" s="33">
        <f t="shared" si="26"/>
        <v>0</v>
      </c>
      <c r="BH25" s="42">
        <v>0</v>
      </c>
      <c r="BI25" s="33">
        <f t="shared" si="27"/>
        <v>0</v>
      </c>
      <c r="BJ25" s="42">
        <v>0</v>
      </c>
      <c r="BK25" s="33">
        <f t="shared" si="28"/>
        <v>0</v>
      </c>
      <c r="BL25" s="42">
        <v>0</v>
      </c>
      <c r="BM25" s="33">
        <f t="shared" si="29"/>
        <v>0</v>
      </c>
      <c r="BN25" s="42">
        <v>0</v>
      </c>
      <c r="BO25" s="33">
        <f t="shared" si="30"/>
        <v>0</v>
      </c>
      <c r="BP25" s="42">
        <v>0</v>
      </c>
      <c r="BQ25" s="33">
        <f t="shared" si="31"/>
        <v>0</v>
      </c>
      <c r="BR25" s="42">
        <v>0</v>
      </c>
      <c r="BS25" s="31">
        <f t="shared" si="32"/>
        <v>0</v>
      </c>
      <c r="BT25" s="34">
        <f t="shared" si="33"/>
        <v>442.8571428571429</v>
      </c>
      <c r="BU25" s="35">
        <v>0.00038368055555555557</v>
      </c>
      <c r="BV25" s="36">
        <v>0.00024259259259259262</v>
      </c>
      <c r="BW25" s="37">
        <f t="shared" si="34"/>
        <v>0.0006262731481481482</v>
      </c>
      <c r="BX25" s="38">
        <f t="shared" si="35"/>
        <v>1.1936126409166512</v>
      </c>
      <c r="BY25" s="39">
        <f t="shared" si="36"/>
        <v>528.599883834517</v>
      </c>
      <c r="BZ25" s="40">
        <f t="shared" si="37"/>
        <v>23</v>
      </c>
      <c r="CA25" s="40">
        <v>23</v>
      </c>
    </row>
    <row r="26" spans="1:79" ht="16.5" customHeight="1">
      <c r="A26" s="27" t="s">
        <v>100</v>
      </c>
      <c r="B26" s="28" t="s">
        <v>101</v>
      </c>
      <c r="C26" s="28">
        <v>2004</v>
      </c>
      <c r="D26" s="28" t="s">
        <v>62</v>
      </c>
      <c r="E26" s="29" t="s">
        <v>28</v>
      </c>
      <c r="F26" s="41">
        <v>0</v>
      </c>
      <c r="G26" s="33">
        <f t="shared" si="0"/>
        <v>0</v>
      </c>
      <c r="H26" s="42">
        <v>0</v>
      </c>
      <c r="I26" s="33">
        <f t="shared" si="1"/>
        <v>0</v>
      </c>
      <c r="J26" s="42">
        <v>0</v>
      </c>
      <c r="K26" s="33">
        <f t="shared" si="2"/>
        <v>0</v>
      </c>
      <c r="L26" s="42">
        <v>0</v>
      </c>
      <c r="M26" s="33">
        <f t="shared" si="3"/>
        <v>0</v>
      </c>
      <c r="N26" s="42">
        <v>0</v>
      </c>
      <c r="O26" s="33">
        <f t="shared" si="4"/>
        <v>0</v>
      </c>
      <c r="P26" s="42">
        <v>0</v>
      </c>
      <c r="Q26" s="33">
        <f t="shared" si="5"/>
        <v>0</v>
      </c>
      <c r="R26" s="42">
        <v>0</v>
      </c>
      <c r="S26" s="33">
        <f t="shared" si="6"/>
        <v>0</v>
      </c>
      <c r="T26" s="42">
        <v>1</v>
      </c>
      <c r="U26" s="33">
        <f t="shared" si="7"/>
        <v>66.66666666666667</v>
      </c>
      <c r="V26" s="42">
        <v>0</v>
      </c>
      <c r="W26" s="33">
        <f t="shared" si="8"/>
        <v>0</v>
      </c>
      <c r="X26" s="42">
        <v>0</v>
      </c>
      <c r="Y26" s="33">
        <f t="shared" si="9"/>
        <v>0</v>
      </c>
      <c r="Z26" s="42">
        <v>1</v>
      </c>
      <c r="AA26" s="33">
        <f t="shared" si="10"/>
        <v>142.85714285714286</v>
      </c>
      <c r="AB26" s="42">
        <v>1</v>
      </c>
      <c r="AC26" s="33">
        <f t="shared" si="11"/>
        <v>125</v>
      </c>
      <c r="AD26" s="42">
        <v>0</v>
      </c>
      <c r="AE26" s="33">
        <f t="shared" si="12"/>
        <v>0</v>
      </c>
      <c r="AF26" s="42">
        <v>0</v>
      </c>
      <c r="AG26" s="33">
        <f t="shared" si="13"/>
        <v>0</v>
      </c>
      <c r="AH26" s="42">
        <v>0</v>
      </c>
      <c r="AI26" s="33">
        <f t="shared" si="14"/>
        <v>0</v>
      </c>
      <c r="AJ26" s="42">
        <v>1</v>
      </c>
      <c r="AK26" s="33">
        <f t="shared" si="15"/>
        <v>90.9090909090909</v>
      </c>
      <c r="AL26" s="42">
        <v>0</v>
      </c>
      <c r="AM26" s="33">
        <f t="shared" si="16"/>
        <v>0</v>
      </c>
      <c r="AN26" s="42">
        <v>0</v>
      </c>
      <c r="AO26" s="33">
        <f t="shared" si="17"/>
        <v>0</v>
      </c>
      <c r="AP26" s="42">
        <v>0</v>
      </c>
      <c r="AQ26" s="33">
        <f t="shared" si="18"/>
        <v>0</v>
      </c>
      <c r="AR26" s="42">
        <v>0</v>
      </c>
      <c r="AS26" s="33">
        <f t="shared" si="19"/>
        <v>0</v>
      </c>
      <c r="AT26" s="42">
        <v>0</v>
      </c>
      <c r="AU26" s="33">
        <f t="shared" si="20"/>
        <v>0</v>
      </c>
      <c r="AV26" s="42">
        <v>0</v>
      </c>
      <c r="AW26" s="33">
        <f t="shared" si="21"/>
        <v>0</v>
      </c>
      <c r="AX26" s="42">
        <v>0</v>
      </c>
      <c r="AY26" s="33">
        <f t="shared" si="22"/>
        <v>0</v>
      </c>
      <c r="AZ26" s="42">
        <v>0</v>
      </c>
      <c r="BA26" s="33">
        <f t="shared" si="23"/>
        <v>0</v>
      </c>
      <c r="BB26" s="42">
        <v>0</v>
      </c>
      <c r="BC26" s="33">
        <f t="shared" si="24"/>
        <v>0</v>
      </c>
      <c r="BD26" s="42">
        <v>0</v>
      </c>
      <c r="BE26" s="33">
        <f t="shared" si="25"/>
        <v>0</v>
      </c>
      <c r="BF26" s="42">
        <v>0</v>
      </c>
      <c r="BG26" s="33">
        <f t="shared" si="26"/>
        <v>0</v>
      </c>
      <c r="BH26" s="42">
        <v>0</v>
      </c>
      <c r="BI26" s="33">
        <f t="shared" si="27"/>
        <v>0</v>
      </c>
      <c r="BJ26" s="42">
        <v>0</v>
      </c>
      <c r="BK26" s="33">
        <f t="shared" si="28"/>
        <v>0</v>
      </c>
      <c r="BL26" s="42">
        <v>0</v>
      </c>
      <c r="BM26" s="33">
        <f t="shared" si="29"/>
        <v>0</v>
      </c>
      <c r="BN26" s="42">
        <v>0</v>
      </c>
      <c r="BO26" s="33">
        <f t="shared" si="30"/>
        <v>0</v>
      </c>
      <c r="BP26" s="42">
        <v>0</v>
      </c>
      <c r="BQ26" s="33">
        <f t="shared" si="31"/>
        <v>0</v>
      </c>
      <c r="BR26" s="42">
        <v>0</v>
      </c>
      <c r="BS26" s="33">
        <f t="shared" si="32"/>
        <v>0</v>
      </c>
      <c r="BT26" s="34">
        <f t="shared" si="33"/>
        <v>425.43290043290045</v>
      </c>
      <c r="BU26" s="35">
        <v>0.00028819444444444444</v>
      </c>
      <c r="BV26" s="36">
        <v>0.00024988425925925927</v>
      </c>
      <c r="BW26" s="37">
        <f t="shared" si="34"/>
        <v>0.0005380787037037037</v>
      </c>
      <c r="BX26" s="38">
        <f t="shared" si="35"/>
        <v>1.2253469563346957</v>
      </c>
      <c r="BY26" s="39">
        <f t="shared" si="36"/>
        <v>521.3029096700963</v>
      </c>
      <c r="BZ26" s="40">
        <f t="shared" si="37"/>
        <v>24</v>
      </c>
      <c r="CA26" s="40">
        <v>24</v>
      </c>
    </row>
    <row r="27" spans="1:79" ht="16.5" customHeight="1">
      <c r="A27" s="45" t="s">
        <v>102</v>
      </c>
      <c r="B27" s="46" t="s">
        <v>103</v>
      </c>
      <c r="C27" s="46">
        <v>2005</v>
      </c>
      <c r="D27" s="46" t="s">
        <v>62</v>
      </c>
      <c r="E27" s="47" t="s">
        <v>65</v>
      </c>
      <c r="F27" s="48">
        <v>0</v>
      </c>
      <c r="G27" s="49">
        <f t="shared" si="0"/>
        <v>0</v>
      </c>
      <c r="H27" s="50">
        <v>0</v>
      </c>
      <c r="I27" s="49">
        <f t="shared" si="1"/>
        <v>0</v>
      </c>
      <c r="J27" s="50">
        <v>0</v>
      </c>
      <c r="K27" s="49">
        <f t="shared" si="2"/>
        <v>0</v>
      </c>
      <c r="L27" s="50">
        <v>0</v>
      </c>
      <c r="M27" s="49">
        <f t="shared" si="3"/>
        <v>0</v>
      </c>
      <c r="N27" s="50">
        <v>0</v>
      </c>
      <c r="O27" s="49">
        <f t="shared" si="4"/>
        <v>0</v>
      </c>
      <c r="P27" s="50">
        <v>0</v>
      </c>
      <c r="Q27" s="49">
        <f t="shared" si="5"/>
        <v>0</v>
      </c>
      <c r="R27" s="50">
        <v>1</v>
      </c>
      <c r="S27" s="49">
        <f t="shared" si="6"/>
        <v>100</v>
      </c>
      <c r="T27" s="50">
        <v>0</v>
      </c>
      <c r="U27" s="49">
        <f t="shared" si="7"/>
        <v>0</v>
      </c>
      <c r="V27" s="50">
        <v>1</v>
      </c>
      <c r="W27" s="49">
        <f t="shared" si="8"/>
        <v>200</v>
      </c>
      <c r="X27" s="50">
        <v>0</v>
      </c>
      <c r="Y27" s="49">
        <f t="shared" si="9"/>
        <v>0</v>
      </c>
      <c r="Z27" s="50">
        <v>0</v>
      </c>
      <c r="AA27" s="49">
        <f t="shared" si="10"/>
        <v>0</v>
      </c>
      <c r="AB27" s="50">
        <v>0</v>
      </c>
      <c r="AC27" s="49">
        <f t="shared" si="11"/>
        <v>0</v>
      </c>
      <c r="AD27" s="50">
        <v>0</v>
      </c>
      <c r="AE27" s="49">
        <f t="shared" si="12"/>
        <v>0</v>
      </c>
      <c r="AF27" s="50">
        <v>0</v>
      </c>
      <c r="AG27" s="49">
        <f t="shared" si="13"/>
        <v>0</v>
      </c>
      <c r="AH27" s="50">
        <v>0</v>
      </c>
      <c r="AI27" s="49">
        <f t="shared" si="14"/>
        <v>0</v>
      </c>
      <c r="AJ27" s="50">
        <v>0</v>
      </c>
      <c r="AK27" s="49">
        <f t="shared" si="15"/>
        <v>0</v>
      </c>
      <c r="AL27" s="50">
        <v>0</v>
      </c>
      <c r="AM27" s="49">
        <f t="shared" si="16"/>
        <v>0</v>
      </c>
      <c r="AN27" s="50">
        <v>0</v>
      </c>
      <c r="AO27" s="49">
        <f t="shared" si="17"/>
        <v>0</v>
      </c>
      <c r="AP27" s="50">
        <v>0</v>
      </c>
      <c r="AQ27" s="49">
        <f t="shared" si="18"/>
        <v>0</v>
      </c>
      <c r="AR27" s="50">
        <v>0</v>
      </c>
      <c r="AS27" s="49">
        <f t="shared" si="19"/>
        <v>0</v>
      </c>
      <c r="AT27" s="50">
        <v>0</v>
      </c>
      <c r="AU27" s="49">
        <f t="shared" si="20"/>
        <v>0</v>
      </c>
      <c r="AV27" s="50">
        <v>0</v>
      </c>
      <c r="AW27" s="49">
        <f t="shared" si="21"/>
        <v>0</v>
      </c>
      <c r="AX27" s="50">
        <v>0</v>
      </c>
      <c r="AY27" s="49">
        <f t="shared" si="22"/>
        <v>0</v>
      </c>
      <c r="AZ27" s="50">
        <v>0</v>
      </c>
      <c r="BA27" s="49">
        <f t="shared" si="23"/>
        <v>0</v>
      </c>
      <c r="BB27" s="50">
        <v>0</v>
      </c>
      <c r="BC27" s="49">
        <f t="shared" si="24"/>
        <v>0</v>
      </c>
      <c r="BD27" s="50">
        <v>0</v>
      </c>
      <c r="BE27" s="49">
        <f t="shared" si="25"/>
        <v>0</v>
      </c>
      <c r="BF27" s="50">
        <v>0</v>
      </c>
      <c r="BG27" s="49">
        <f t="shared" si="26"/>
        <v>0</v>
      </c>
      <c r="BH27" s="50">
        <v>0</v>
      </c>
      <c r="BI27" s="49">
        <f t="shared" si="27"/>
        <v>0</v>
      </c>
      <c r="BJ27" s="50">
        <v>0</v>
      </c>
      <c r="BK27" s="49">
        <f t="shared" si="28"/>
        <v>0</v>
      </c>
      <c r="BL27" s="50">
        <v>0</v>
      </c>
      <c r="BM27" s="49">
        <f t="shared" si="29"/>
        <v>0</v>
      </c>
      <c r="BN27" s="50">
        <v>0</v>
      </c>
      <c r="BO27" s="49">
        <f t="shared" si="30"/>
        <v>0</v>
      </c>
      <c r="BP27" s="50">
        <v>0</v>
      </c>
      <c r="BQ27" s="49">
        <f t="shared" si="31"/>
        <v>0</v>
      </c>
      <c r="BR27" s="50">
        <v>0</v>
      </c>
      <c r="BS27" s="49">
        <f t="shared" si="32"/>
        <v>0</v>
      </c>
      <c r="BT27" s="51">
        <f t="shared" si="33"/>
        <v>300</v>
      </c>
      <c r="BU27" s="52">
        <v>0.0002574074074074074</v>
      </c>
      <c r="BV27" s="53">
        <v>0.00025694444444444446</v>
      </c>
      <c r="BW27" s="54">
        <f t="shared" si="34"/>
        <v>0.0005143518518518519</v>
      </c>
      <c r="BX27" s="55">
        <f t="shared" si="35"/>
        <v>1.2357421242124214</v>
      </c>
      <c r="BY27" s="56">
        <f t="shared" si="36"/>
        <v>370.7226372637264</v>
      </c>
      <c r="BZ27" s="57">
        <f t="shared" si="37"/>
        <v>25</v>
      </c>
      <c r="CA27" s="57">
        <v>25</v>
      </c>
    </row>
    <row r="28" spans="1:77" s="6" customFormat="1" ht="16.5" customHeight="1" hidden="1">
      <c r="A28" s="87"/>
      <c r="B28" s="87"/>
      <c r="C28" s="87"/>
      <c r="D28" s="87"/>
      <c r="E28" s="87"/>
      <c r="F28" s="58">
        <f>SUM(F3:F27)</f>
        <v>3</v>
      </c>
      <c r="G28" s="59">
        <f>G2/F28</f>
        <v>333.3333333333333</v>
      </c>
      <c r="H28" s="60">
        <f>SUM(H3:H27)</f>
        <v>8</v>
      </c>
      <c r="I28" s="59">
        <f>I2/H28</f>
        <v>125</v>
      </c>
      <c r="J28" s="60">
        <f>SUM(J3:J27)</f>
        <v>1</v>
      </c>
      <c r="K28" s="59">
        <f>K2/J28</f>
        <v>1000</v>
      </c>
      <c r="L28" s="60">
        <f>SUM(L3:L27)</f>
        <v>7</v>
      </c>
      <c r="M28" s="59">
        <f>M2/L28</f>
        <v>142.85714285714286</v>
      </c>
      <c r="N28" s="60">
        <f>SUM(N3:N27)</f>
        <v>0</v>
      </c>
      <c r="O28" s="59" t="e">
        <f>O2/N28</f>
        <v>#DIV/0!</v>
      </c>
      <c r="P28" s="60">
        <f>SUM(P3:P27)</f>
        <v>6</v>
      </c>
      <c r="Q28" s="59">
        <f>Q2/P28</f>
        <v>166.66666666666666</v>
      </c>
      <c r="R28" s="60">
        <f>SUM(R3:R27)</f>
        <v>10</v>
      </c>
      <c r="S28" s="59">
        <f>S2/R28</f>
        <v>100</v>
      </c>
      <c r="T28" s="60">
        <f>SUM(T3:T27)</f>
        <v>15</v>
      </c>
      <c r="U28" s="59">
        <f>U2/T28</f>
        <v>66.66666666666667</v>
      </c>
      <c r="V28" s="60">
        <f>SUM(V3:V27)</f>
        <v>5</v>
      </c>
      <c r="W28" s="59">
        <f>W2/V28</f>
        <v>200</v>
      </c>
      <c r="X28" s="60">
        <f>SUM(X3:X27)</f>
        <v>9</v>
      </c>
      <c r="Y28" s="59">
        <f>Y2/X28</f>
        <v>111.11111111111111</v>
      </c>
      <c r="Z28" s="60">
        <f>SUM(Z3:Z27)</f>
        <v>7</v>
      </c>
      <c r="AA28" s="59">
        <f>AA2/Z28</f>
        <v>142.85714285714286</v>
      </c>
      <c r="AB28" s="60">
        <f>SUM(AB3:AB27)</f>
        <v>8</v>
      </c>
      <c r="AC28" s="59">
        <f>AC2/AB28</f>
        <v>125</v>
      </c>
      <c r="AD28" s="60">
        <f>SUM(AD3:AD27)</f>
        <v>6</v>
      </c>
      <c r="AE28" s="59">
        <f>AE2/AD28</f>
        <v>166.66666666666666</v>
      </c>
      <c r="AF28" s="60">
        <f>SUM(AF3:AF27)</f>
        <v>7</v>
      </c>
      <c r="AG28" s="59">
        <f>AG2/AF28</f>
        <v>142.85714285714286</v>
      </c>
      <c r="AH28" s="60">
        <f>SUM(AH3:AH27)</f>
        <v>6</v>
      </c>
      <c r="AI28" s="59">
        <f>AI2/AH28</f>
        <v>166.66666666666666</v>
      </c>
      <c r="AJ28" s="60">
        <f>SUM(AJ3:AJ27)</f>
        <v>11</v>
      </c>
      <c r="AK28" s="59">
        <f>AK2/AJ28</f>
        <v>90.9090909090909</v>
      </c>
      <c r="AL28" s="60">
        <f>SUM(AL3:AL27)</f>
        <v>1</v>
      </c>
      <c r="AM28" s="59">
        <f>AM2/AL28</f>
        <v>1000</v>
      </c>
      <c r="AN28" s="60">
        <f>SUM(AN3:AN27)</f>
        <v>0</v>
      </c>
      <c r="AO28" s="59" t="e">
        <f>AO2/AN28</f>
        <v>#DIV/0!</v>
      </c>
      <c r="AP28" s="60">
        <f>SUM(AP3:AP27)</f>
        <v>1</v>
      </c>
      <c r="AQ28" s="59">
        <f>AQ2/AP28</f>
        <v>1000</v>
      </c>
      <c r="AR28" s="60">
        <f>SUM(AR3:AR27)</f>
        <v>0</v>
      </c>
      <c r="AS28" s="59" t="e">
        <f>AS2/AR28</f>
        <v>#DIV/0!</v>
      </c>
      <c r="AT28" s="60">
        <f>SUM(AT3:AT27)</f>
        <v>12</v>
      </c>
      <c r="AU28" s="59">
        <f>AU2/AT28</f>
        <v>83.33333333333333</v>
      </c>
      <c r="AV28" s="60">
        <f>SUM(AV3:AV27)</f>
        <v>2</v>
      </c>
      <c r="AW28" s="59">
        <f>AW2/AV28</f>
        <v>500</v>
      </c>
      <c r="AX28" s="60">
        <f>SUM(AX3:AX27)</f>
        <v>10</v>
      </c>
      <c r="AY28" s="59">
        <f>AY2/AX28</f>
        <v>100</v>
      </c>
      <c r="AZ28" s="60">
        <f>SUM(AZ3:AZ27)</f>
        <v>1</v>
      </c>
      <c r="BA28" s="59">
        <f>BA2/AZ28</f>
        <v>1000</v>
      </c>
      <c r="BB28" s="60">
        <f>SUM(BB3:BB27)</f>
        <v>0</v>
      </c>
      <c r="BC28" s="59" t="e">
        <f>BC2/BB28</f>
        <v>#DIV/0!</v>
      </c>
      <c r="BD28" s="60">
        <f>SUM(BD3:BD27)</f>
        <v>6</v>
      </c>
      <c r="BE28" s="59">
        <f>BE2/BD28</f>
        <v>166.66666666666666</v>
      </c>
      <c r="BF28" s="60">
        <f>SUM(BF3:BF27)</f>
        <v>2</v>
      </c>
      <c r="BG28" s="59">
        <f>BG2/BF28</f>
        <v>500</v>
      </c>
      <c r="BH28" s="60">
        <f>SUM(BH3:BH27)</f>
        <v>0</v>
      </c>
      <c r="BI28" s="59" t="e">
        <f>BI2/BH28</f>
        <v>#DIV/0!</v>
      </c>
      <c r="BJ28" s="60">
        <f>SUM(BJ3:BJ27)</f>
        <v>6</v>
      </c>
      <c r="BK28" s="59">
        <f>BK2/BJ28</f>
        <v>166.66666666666666</v>
      </c>
      <c r="BL28" s="60">
        <f>SUM(BL3:BL27)</f>
        <v>8</v>
      </c>
      <c r="BM28" s="59">
        <f>BM2/BL28</f>
        <v>125</v>
      </c>
      <c r="BN28" s="60">
        <f>SUM(BN3:BN27)</f>
        <v>0</v>
      </c>
      <c r="BO28" s="59" t="e">
        <f>BO2/BN28</f>
        <v>#DIV/0!</v>
      </c>
      <c r="BP28" s="60">
        <f>SUM(BP3:BP27)</f>
        <v>15</v>
      </c>
      <c r="BQ28" s="59">
        <f>BQ2/BP28</f>
        <v>66.66666666666667</v>
      </c>
      <c r="BR28" s="60">
        <f>SUM(BR3:BR27)</f>
        <v>14</v>
      </c>
      <c r="BS28" s="59">
        <f>BS2/BR28</f>
        <v>71.42857142857143</v>
      </c>
      <c r="BT28" s="61"/>
      <c r="BU28" s="88">
        <f>SUM(BW3:BW27)</f>
        <v>0.012125439814814816</v>
      </c>
      <c r="BV28" s="88"/>
      <c r="BW28" s="88"/>
      <c r="BX28" s="88"/>
      <c r="BY28" s="62"/>
    </row>
    <row r="29" spans="8:74" ht="16.5" customHeight="1">
      <c r="H29" s="63"/>
      <c r="BT29" s="64" t="s">
        <v>54</v>
      </c>
      <c r="BU29" s="65">
        <f>MIN(BU3:BU27)</f>
        <v>0.00015613425925925926</v>
      </c>
      <c r="BV29" s="66">
        <f>MIN(BV3:BV27)</f>
        <v>0.00017754629629629628</v>
      </c>
    </row>
    <row r="30" spans="72:74" ht="16.5" customHeight="1">
      <c r="BT30" s="67" t="s">
        <v>55</v>
      </c>
      <c r="BU30" s="68">
        <f>MAX(BU3:BU27)</f>
        <v>0.0004400462962962963</v>
      </c>
      <c r="BV30" s="69">
        <f>MAX(BV3:BV27)</f>
        <v>0.00032060185185185186</v>
      </c>
    </row>
    <row r="31" spans="1:75" ht="16.5" customHeight="1" hidden="1">
      <c r="A31" s="70"/>
      <c r="B31" s="6"/>
      <c r="C31" s="6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BT31" s="67" t="s">
        <v>56</v>
      </c>
      <c r="BU31" s="72">
        <f>BU30+BW31</f>
        <v>0.0011344907407407408</v>
      </c>
      <c r="BV31" s="73">
        <f>BV30+BW31</f>
        <v>0.0010150462962962964</v>
      </c>
      <c r="BW31" s="74">
        <v>0.0006944444444444445</v>
      </c>
    </row>
    <row r="32" spans="1:23" ht="16.5" customHeight="1">
      <c r="A32" s="6"/>
      <c r="B32" s="6"/>
      <c r="C32" s="6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23" ht="16.5" customHeight="1">
      <c r="A33" s="6"/>
      <c r="B33" s="6"/>
      <c r="C33" s="6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3" ht="16.5" customHeight="1">
      <c r="A34" s="6"/>
      <c r="B34" s="6"/>
      <c r="C34" s="6"/>
    </row>
    <row r="35" spans="1:23" ht="16.5" customHeight="1">
      <c r="A35" s="6"/>
      <c r="B35" s="6"/>
      <c r="C35" s="6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ht="16.5" customHeight="1">
      <c r="A36" s="6"/>
      <c r="B36" s="6"/>
      <c r="C36" s="6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ht="16.5" customHeight="1">
      <c r="A37" s="6"/>
      <c r="B37" s="6"/>
      <c r="C37" s="6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ht="16.5" customHeight="1">
      <c r="A38" s="6"/>
      <c r="B38" s="6"/>
      <c r="C38" s="6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3" ht="16.5" customHeight="1">
      <c r="A39" s="6"/>
      <c r="B39" s="6"/>
      <c r="C39" s="6"/>
    </row>
    <row r="40" spans="1:23" ht="16.5" customHeight="1">
      <c r="A40" s="6"/>
      <c r="B40" s="6"/>
      <c r="C40" s="6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</sheetData>
  <sheetProtection selectLockedCells="1" selectUnlockedCells="1"/>
  <mergeCells count="12">
    <mergeCell ref="BU1:BX1"/>
    <mergeCell ref="BY1:BY2"/>
    <mergeCell ref="BZ1:BZ2"/>
    <mergeCell ref="CA1:CA2"/>
    <mergeCell ref="A28:E28"/>
    <mergeCell ref="BU28:BX28"/>
    <mergeCell ref="A1:A2"/>
    <mergeCell ref="B1:B2"/>
    <mergeCell ref="C1:C2"/>
    <mergeCell ref="D1:D2"/>
    <mergeCell ref="E1:E2"/>
    <mergeCell ref="F1:BT1"/>
  </mergeCells>
  <conditionalFormatting sqref="F3:BS27">
    <cfRule type="cellIs" priority="1" dxfId="0" operator="equal" stopIfTrue="1">
      <formula>1</formula>
    </cfRule>
  </conditionalFormatting>
  <conditionalFormatting sqref="BZ3:CA27">
    <cfRule type="cellIs" priority="2" dxfId="4" operator="lessThanOrEqual" stopIfTrue="1">
      <formula>5</formula>
    </cfRule>
  </conditionalFormatting>
  <printOptions/>
  <pageMargins left="0.39375" right="0.39375" top="0.7875" bottom="0.7875" header="0.39375" footer="0.39375"/>
  <pageSetup firstPageNumber="1" useFirstPageNumber="1" fitToHeight="1" fitToWidth="1" horizontalDpi="300" verticalDpi="300" orientation="landscape" paperSize="9" scale="92" r:id="rId1"/>
  <headerFooter alignWithMargins="0">
    <oddHeader>&amp;C&amp;"Times New Roman,Gras"&amp;16&amp;U&amp;A</oddHeader>
    <oddFooter>&amp;C&amp;"Times New Roman,Gras"&amp;16Page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A29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A2"/>
    </sheetView>
  </sheetViews>
  <sheetFormatPr defaultColWidth="11.57421875" defaultRowHeight="16.5" customHeight="1"/>
  <cols>
    <col min="1" max="1" width="11.7109375" style="1" bestFit="1" customWidth="1"/>
    <col min="2" max="2" width="8.140625" style="1" bestFit="1" customWidth="1"/>
    <col min="3" max="3" width="6.8515625" style="1" customWidth="1"/>
    <col min="4" max="4" width="10.7109375" style="1" customWidth="1"/>
    <col min="5" max="5" width="17.140625" style="1" customWidth="1"/>
    <col min="6" max="6" width="0" style="2" hidden="1" customWidth="1"/>
    <col min="7" max="7" width="0" style="3" hidden="1" customWidth="1"/>
    <col min="8" max="8" width="0" style="2" hidden="1" customWidth="1"/>
    <col min="9" max="9" width="0" style="3" hidden="1" customWidth="1"/>
    <col min="10" max="10" width="0" style="2" hidden="1" customWidth="1"/>
    <col min="11" max="11" width="0" style="3" hidden="1" customWidth="1"/>
    <col min="12" max="12" width="0" style="2" hidden="1" customWidth="1"/>
    <col min="13" max="13" width="0" style="3" hidden="1" customWidth="1"/>
    <col min="14" max="14" width="0" style="2" hidden="1" customWidth="1"/>
    <col min="15" max="15" width="0" style="3" hidden="1" customWidth="1"/>
    <col min="16" max="16" width="0" style="2" hidden="1" customWidth="1"/>
    <col min="17" max="17" width="0" style="3" hidden="1" customWidth="1"/>
    <col min="18" max="18" width="0" style="2" hidden="1" customWidth="1"/>
    <col min="19" max="19" width="0" style="3" hidden="1" customWidth="1"/>
    <col min="20" max="20" width="0" style="2" hidden="1" customWidth="1"/>
    <col min="21" max="21" width="0" style="3" hidden="1" customWidth="1"/>
    <col min="22" max="22" width="0" style="2" hidden="1" customWidth="1"/>
    <col min="23" max="23" width="0" style="3" hidden="1" customWidth="1"/>
    <col min="24" max="24" width="0" style="2" hidden="1" customWidth="1"/>
    <col min="25" max="25" width="0" style="3" hidden="1" customWidth="1"/>
    <col min="26" max="26" width="0" style="2" hidden="1" customWidth="1"/>
    <col min="27" max="27" width="0" style="3" hidden="1" customWidth="1"/>
    <col min="28" max="28" width="0" style="2" hidden="1" customWidth="1"/>
    <col min="29" max="29" width="0" style="3" hidden="1" customWidth="1"/>
    <col min="30" max="30" width="0" style="2" hidden="1" customWidth="1"/>
    <col min="31" max="31" width="0" style="3" hidden="1" customWidth="1"/>
    <col min="32" max="32" width="0" style="2" hidden="1" customWidth="1"/>
    <col min="33" max="33" width="0" style="3" hidden="1" customWidth="1"/>
    <col min="34" max="34" width="0" style="2" hidden="1" customWidth="1"/>
    <col min="35" max="35" width="0" style="3" hidden="1" customWidth="1"/>
    <col min="36" max="36" width="0" style="2" hidden="1" customWidth="1"/>
    <col min="37" max="37" width="0" style="3" hidden="1" customWidth="1"/>
    <col min="38" max="38" width="0" style="2" hidden="1" customWidth="1"/>
    <col min="39" max="39" width="0" style="3" hidden="1" customWidth="1"/>
    <col min="40" max="40" width="0" style="2" hidden="1" customWidth="1"/>
    <col min="41" max="41" width="0" style="3" hidden="1" customWidth="1"/>
    <col min="42" max="42" width="0" style="2" hidden="1" customWidth="1"/>
    <col min="43" max="43" width="0" style="3" hidden="1" customWidth="1"/>
    <col min="44" max="44" width="0" style="2" hidden="1" customWidth="1"/>
    <col min="45" max="45" width="0" style="3" hidden="1" customWidth="1"/>
    <col min="46" max="46" width="0" style="2" hidden="1" customWidth="1"/>
    <col min="47" max="47" width="0" style="3" hidden="1" customWidth="1"/>
    <col min="48" max="48" width="0" style="2" hidden="1" customWidth="1"/>
    <col min="49" max="49" width="0" style="3" hidden="1" customWidth="1"/>
    <col min="50" max="50" width="0" style="2" hidden="1" customWidth="1"/>
    <col min="51" max="51" width="0" style="3" hidden="1" customWidth="1"/>
    <col min="52" max="52" width="0" style="2" hidden="1" customWidth="1"/>
    <col min="53" max="53" width="0" style="3" hidden="1" customWidth="1"/>
    <col min="54" max="54" width="0" style="2" hidden="1" customWidth="1"/>
    <col min="55" max="55" width="0" style="3" hidden="1" customWidth="1"/>
    <col min="56" max="56" width="0" style="2" hidden="1" customWidth="1"/>
    <col min="57" max="57" width="0" style="3" hidden="1" customWidth="1"/>
    <col min="58" max="58" width="0" style="2" hidden="1" customWidth="1"/>
    <col min="59" max="59" width="0" style="3" hidden="1" customWidth="1"/>
    <col min="60" max="60" width="0" style="2" hidden="1" customWidth="1"/>
    <col min="61" max="61" width="0" style="3" hidden="1" customWidth="1"/>
    <col min="62" max="62" width="0" style="2" hidden="1" customWidth="1"/>
    <col min="63" max="63" width="0" style="3" hidden="1" customWidth="1"/>
    <col min="64" max="64" width="0" style="2" hidden="1" customWidth="1"/>
    <col min="65" max="65" width="0" style="3" hidden="1" customWidth="1"/>
    <col min="66" max="66" width="0" style="2" hidden="1" customWidth="1"/>
    <col min="67" max="67" width="0" style="3" hidden="1" customWidth="1"/>
    <col min="68" max="68" width="0" style="2" hidden="1" customWidth="1"/>
    <col min="69" max="69" width="0" style="3" hidden="1" customWidth="1"/>
    <col min="70" max="70" width="0" style="2" hidden="1" customWidth="1"/>
    <col min="71" max="71" width="0" style="3" hidden="1" customWidth="1"/>
    <col min="72" max="72" width="11.00390625" style="4" customWidth="1"/>
    <col min="73" max="73" width="10.57421875" style="1" customWidth="1"/>
    <col min="74" max="74" width="10.28125" style="1" customWidth="1"/>
    <col min="75" max="75" width="9.7109375" style="1" customWidth="1"/>
    <col min="76" max="76" width="8.57421875" style="5" customWidth="1"/>
    <col min="77" max="77" width="10.57421875" style="4" customWidth="1"/>
    <col min="78" max="79" width="7.7109375" style="1" customWidth="1"/>
    <col min="80" max="255" width="11.57421875" style="1" customWidth="1"/>
  </cols>
  <sheetData>
    <row r="1" spans="1:79" s="6" customFormat="1" ht="16.5" customHeight="1">
      <c r="A1" s="80" t="s">
        <v>0</v>
      </c>
      <c r="B1" s="81" t="s">
        <v>1</v>
      </c>
      <c r="C1" s="81" t="s">
        <v>2</v>
      </c>
      <c r="D1" s="81" t="s">
        <v>3</v>
      </c>
      <c r="E1" s="82" t="s">
        <v>4</v>
      </c>
      <c r="F1" s="89" t="s">
        <v>5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4" t="s">
        <v>6</v>
      </c>
      <c r="BV1" s="84"/>
      <c r="BW1" s="84"/>
      <c r="BX1" s="84"/>
      <c r="BY1" s="85" t="s">
        <v>7</v>
      </c>
      <c r="BZ1" s="86" t="s">
        <v>8</v>
      </c>
      <c r="CA1" s="86" t="s">
        <v>9</v>
      </c>
    </row>
    <row r="2" spans="1:79" s="6" customFormat="1" ht="43.5" customHeight="1">
      <c r="A2" s="80"/>
      <c r="B2" s="81"/>
      <c r="C2" s="81"/>
      <c r="D2" s="81"/>
      <c r="E2" s="82"/>
      <c r="F2" s="7">
        <v>1</v>
      </c>
      <c r="G2" s="8">
        <v>1000</v>
      </c>
      <c r="H2" s="9">
        <v>2</v>
      </c>
      <c r="I2" s="8">
        <v>1000</v>
      </c>
      <c r="J2" s="9">
        <v>3</v>
      </c>
      <c r="K2" s="8">
        <v>1000</v>
      </c>
      <c r="L2" s="9">
        <v>4</v>
      </c>
      <c r="M2" s="8">
        <v>1000</v>
      </c>
      <c r="N2" s="9">
        <v>5</v>
      </c>
      <c r="O2" s="8">
        <v>1000</v>
      </c>
      <c r="P2" s="9">
        <v>6</v>
      </c>
      <c r="Q2" s="8">
        <v>1000</v>
      </c>
      <c r="R2" s="9">
        <v>7</v>
      </c>
      <c r="S2" s="8">
        <v>1000</v>
      </c>
      <c r="T2" s="9">
        <v>8</v>
      </c>
      <c r="U2" s="8">
        <v>1000</v>
      </c>
      <c r="V2" s="9">
        <v>9</v>
      </c>
      <c r="W2" s="8">
        <v>1000</v>
      </c>
      <c r="X2" s="9">
        <v>10</v>
      </c>
      <c r="Y2" s="8">
        <v>1000</v>
      </c>
      <c r="Z2" s="9">
        <v>11</v>
      </c>
      <c r="AA2" s="8">
        <v>1000</v>
      </c>
      <c r="AB2" s="9">
        <v>12</v>
      </c>
      <c r="AC2" s="8">
        <v>1000</v>
      </c>
      <c r="AD2" s="9">
        <v>13</v>
      </c>
      <c r="AE2" s="8">
        <v>1000</v>
      </c>
      <c r="AF2" s="9">
        <v>14</v>
      </c>
      <c r="AG2" s="8">
        <v>1000</v>
      </c>
      <c r="AH2" s="9">
        <v>15</v>
      </c>
      <c r="AI2" s="8">
        <v>1000</v>
      </c>
      <c r="AJ2" s="9">
        <v>16</v>
      </c>
      <c r="AK2" s="8">
        <v>1000</v>
      </c>
      <c r="AL2" s="9">
        <v>17</v>
      </c>
      <c r="AM2" s="8">
        <v>1000</v>
      </c>
      <c r="AN2" s="9">
        <v>18</v>
      </c>
      <c r="AO2" s="8">
        <v>1000</v>
      </c>
      <c r="AP2" s="9">
        <v>19</v>
      </c>
      <c r="AQ2" s="8">
        <v>1000</v>
      </c>
      <c r="AR2" s="9">
        <v>20</v>
      </c>
      <c r="AS2" s="8">
        <v>1000</v>
      </c>
      <c r="AT2" s="9">
        <v>21</v>
      </c>
      <c r="AU2" s="8">
        <v>1000</v>
      </c>
      <c r="AV2" s="9">
        <v>22</v>
      </c>
      <c r="AW2" s="8">
        <v>1000</v>
      </c>
      <c r="AX2" s="9">
        <v>23</v>
      </c>
      <c r="AY2" s="8">
        <v>1000</v>
      </c>
      <c r="AZ2" s="9">
        <v>24</v>
      </c>
      <c r="BA2" s="8">
        <v>1000</v>
      </c>
      <c r="BB2" s="9">
        <v>25</v>
      </c>
      <c r="BC2" s="8">
        <v>1000</v>
      </c>
      <c r="BD2" s="9">
        <v>26</v>
      </c>
      <c r="BE2" s="8">
        <v>1000</v>
      </c>
      <c r="BF2" s="9">
        <v>27</v>
      </c>
      <c r="BG2" s="8">
        <v>1000</v>
      </c>
      <c r="BH2" s="9">
        <v>28</v>
      </c>
      <c r="BI2" s="8">
        <v>1000</v>
      </c>
      <c r="BJ2" s="9">
        <v>29</v>
      </c>
      <c r="BK2" s="8">
        <v>1000</v>
      </c>
      <c r="BL2" s="9">
        <v>30</v>
      </c>
      <c r="BM2" s="8">
        <v>1000</v>
      </c>
      <c r="BN2" s="9">
        <v>31</v>
      </c>
      <c r="BO2" s="8">
        <v>1000</v>
      </c>
      <c r="BP2" s="9">
        <v>32</v>
      </c>
      <c r="BQ2" s="8">
        <v>1000</v>
      </c>
      <c r="BR2" s="9">
        <v>33</v>
      </c>
      <c r="BS2" s="8">
        <v>1000</v>
      </c>
      <c r="BT2" s="78" t="s">
        <v>10</v>
      </c>
      <c r="BU2" s="11">
        <v>1</v>
      </c>
      <c r="BV2" s="12">
        <v>2</v>
      </c>
      <c r="BW2" s="12" t="s">
        <v>10</v>
      </c>
      <c r="BX2" s="13" t="s">
        <v>11</v>
      </c>
      <c r="BY2" s="85"/>
      <c r="BZ2" s="86"/>
      <c r="CA2" s="86" t="s">
        <v>12</v>
      </c>
    </row>
    <row r="3" spans="1:79" ht="16.5" customHeight="1">
      <c r="A3" s="14" t="s">
        <v>104</v>
      </c>
      <c r="B3" s="15" t="s">
        <v>105</v>
      </c>
      <c r="C3" s="15">
        <v>2002</v>
      </c>
      <c r="D3" s="15" t="s">
        <v>106</v>
      </c>
      <c r="E3" s="16" t="s">
        <v>21</v>
      </c>
      <c r="F3" s="75">
        <v>0</v>
      </c>
      <c r="G3" s="76">
        <f aca="true" t="shared" si="0" ref="G3:G16">IF(F3=1,$G$17,0)</f>
        <v>0</v>
      </c>
      <c r="H3" s="77">
        <v>0</v>
      </c>
      <c r="I3" s="76">
        <f aca="true" t="shared" si="1" ref="I3:I16">IF(H3=1,$I$17,0)</f>
        <v>0</v>
      </c>
      <c r="J3" s="77">
        <v>0</v>
      </c>
      <c r="K3" s="76">
        <f aca="true" t="shared" si="2" ref="K3:K16">IF(J3=1,$K$17,0)</f>
        <v>0</v>
      </c>
      <c r="L3" s="77">
        <v>0</v>
      </c>
      <c r="M3" s="76">
        <f aca="true" t="shared" si="3" ref="M3:M16">IF(L3=1,$M$17,0)</f>
        <v>0</v>
      </c>
      <c r="N3" s="77">
        <v>0</v>
      </c>
      <c r="O3" s="76">
        <f aca="true" t="shared" si="4" ref="O3:O16">IF(N3=1,$O$17,0)</f>
        <v>0</v>
      </c>
      <c r="P3" s="77">
        <v>0</v>
      </c>
      <c r="Q3" s="76">
        <f aca="true" t="shared" si="5" ref="Q3:Q16">IF(P3=1,$Q$17,0)</f>
        <v>0</v>
      </c>
      <c r="R3" s="77">
        <v>0</v>
      </c>
      <c r="S3" s="76">
        <f aca="true" t="shared" si="6" ref="S3:S16">IF(R3=1,$S$17,0)</f>
        <v>0</v>
      </c>
      <c r="T3" s="77">
        <v>0</v>
      </c>
      <c r="U3" s="76">
        <f aca="true" t="shared" si="7" ref="U3:U16">IF(T3=1,$U$17,0)</f>
        <v>0</v>
      </c>
      <c r="V3" s="77">
        <v>0</v>
      </c>
      <c r="W3" s="76">
        <f aca="true" t="shared" si="8" ref="W3:W16">IF(V3=1,$W$17,0)</f>
        <v>0</v>
      </c>
      <c r="X3" s="77">
        <v>1</v>
      </c>
      <c r="Y3" s="76">
        <f aca="true" t="shared" si="9" ref="Y3:Y16">IF(X3=1,$Y$17,0)</f>
        <v>200</v>
      </c>
      <c r="Z3" s="77">
        <v>1</v>
      </c>
      <c r="AA3" s="76">
        <f aca="true" t="shared" si="10" ref="AA3:AA16">IF(Z3=1,$AA$17,0)</f>
        <v>500</v>
      </c>
      <c r="AB3" s="77">
        <v>0</v>
      </c>
      <c r="AC3" s="76">
        <f aca="true" t="shared" si="11" ref="AC3:AC16">IF(AB3=1,$AC$17,0)</f>
        <v>0</v>
      </c>
      <c r="AD3" s="77">
        <v>0</v>
      </c>
      <c r="AE3" s="76">
        <f aca="true" t="shared" si="12" ref="AE3:AE16">IF(AD3=1,$AE$17,0)</f>
        <v>0</v>
      </c>
      <c r="AF3" s="77">
        <v>0</v>
      </c>
      <c r="AG3" s="76">
        <f aca="true" t="shared" si="13" ref="AG3:AG16">IF(AF3=1,$AG$17,0)</f>
        <v>0</v>
      </c>
      <c r="AH3" s="77">
        <v>0</v>
      </c>
      <c r="AI3" s="76">
        <f aca="true" t="shared" si="14" ref="AI3:AI16">IF(AH3=1,$AI$17,0)</f>
        <v>0</v>
      </c>
      <c r="AJ3" s="77">
        <v>0</v>
      </c>
      <c r="AK3" s="76">
        <f aca="true" t="shared" si="15" ref="AK3:AK16">IF(AJ3=1,$AK$17,0)</f>
        <v>0</v>
      </c>
      <c r="AL3" s="77">
        <v>0</v>
      </c>
      <c r="AM3" s="76">
        <f aca="true" t="shared" si="16" ref="AM3:AM16">IF(AL3=1,$AM$17,0)</f>
        <v>0</v>
      </c>
      <c r="AN3" s="77">
        <v>1</v>
      </c>
      <c r="AO3" s="76">
        <f aca="true" t="shared" si="17" ref="AO3:AO16">IF(AN3=1,$AO$17,0)</f>
        <v>500</v>
      </c>
      <c r="AP3" s="77">
        <v>0</v>
      </c>
      <c r="AQ3" s="76">
        <f aca="true" t="shared" si="18" ref="AQ3:AQ16">IF(AP3=1,$AQ$17,0)</f>
        <v>0</v>
      </c>
      <c r="AR3" s="77">
        <v>0</v>
      </c>
      <c r="AS3" s="76">
        <f aca="true" t="shared" si="19" ref="AS3:AS16">IF(AR3=1,$AS$17,0)</f>
        <v>0</v>
      </c>
      <c r="AT3" s="77">
        <v>0</v>
      </c>
      <c r="AU3" s="76">
        <f aca="true" t="shared" si="20" ref="AU3:AU16">IF(AT3=1,$AU$17,0)</f>
        <v>0</v>
      </c>
      <c r="AV3" s="77">
        <v>1</v>
      </c>
      <c r="AW3" s="76">
        <f aca="true" t="shared" si="21" ref="AW3:AW16">IF(AV3=1,$AW$17,0)</f>
        <v>166.66666666666666</v>
      </c>
      <c r="AX3" s="77">
        <v>0</v>
      </c>
      <c r="AY3" s="76">
        <f aca="true" t="shared" si="22" ref="AY3:AY16">IF(AX3=1,$AY$17,0)</f>
        <v>0</v>
      </c>
      <c r="AZ3" s="77">
        <v>1</v>
      </c>
      <c r="BA3" s="76">
        <f aca="true" t="shared" si="23" ref="BA3:BA16">IF(AZ3=1,$BA$17,0)</f>
        <v>142.85714285714286</v>
      </c>
      <c r="BB3" s="77">
        <v>1</v>
      </c>
      <c r="BC3" s="76">
        <f aca="true" t="shared" si="24" ref="BC3:BC16">IF(BB3=1,$BC$17,0)</f>
        <v>200</v>
      </c>
      <c r="BD3" s="77">
        <v>0</v>
      </c>
      <c r="BE3" s="76">
        <f aca="true" t="shared" si="25" ref="BE3:BE16">IF(BD3=1,$BE$17,0)</f>
        <v>0</v>
      </c>
      <c r="BF3" s="77">
        <v>1</v>
      </c>
      <c r="BG3" s="76">
        <f aca="true" t="shared" si="26" ref="BG3:BG16">IF(BF3=1,$BG$17,0)</f>
        <v>200</v>
      </c>
      <c r="BH3" s="77">
        <v>0</v>
      </c>
      <c r="BI3" s="76">
        <f aca="true" t="shared" si="27" ref="BI3:BI16">IF(BH3=1,$BI$17,0)</f>
        <v>0</v>
      </c>
      <c r="BJ3" s="77">
        <v>0</v>
      </c>
      <c r="BK3" s="76">
        <f aca="true" t="shared" si="28" ref="BK3:BK16">IF(BJ3=1,$BK$17,0)</f>
        <v>0</v>
      </c>
      <c r="BL3" s="77">
        <v>1</v>
      </c>
      <c r="BM3" s="76">
        <f aca="true" t="shared" si="29" ref="BM3:BM16">IF(BL3=1,$BM$17,0)</f>
        <v>111.11111111111111</v>
      </c>
      <c r="BN3" s="77">
        <v>0</v>
      </c>
      <c r="BO3" s="76">
        <f aca="true" t="shared" si="30" ref="BO3:BO16">IF(BN3=1,$BO$17,0)</f>
        <v>0</v>
      </c>
      <c r="BP3" s="77">
        <v>1</v>
      </c>
      <c r="BQ3" s="76">
        <f aca="true" t="shared" si="31" ref="BQ3:BQ16">IF(BP3=1,$BQ$17,0)</f>
        <v>111.11111111111111</v>
      </c>
      <c r="BR3" s="77">
        <v>1</v>
      </c>
      <c r="BS3" s="76">
        <f aca="true" t="shared" si="32" ref="BS3:BS16">IF(BR3=1,$BS$17,0)</f>
        <v>125</v>
      </c>
      <c r="BT3" s="20">
        <f aca="true" t="shared" si="33" ref="BT3:BT16">BS3+BQ3+BO3+BM3+BK3+BI3+BG3+BE3+BC3+BA3+AY3+AW3+AU3+AS3+AQ3+AO3+AM3+AK3+AI3+AG3+AE3+AC3+AA3+Y3+W3+U3+S3+Q3+O3+M3+K3+I3+G3</f>
        <v>2256.746031746032</v>
      </c>
      <c r="BU3" s="21">
        <v>0.0001320601851851852</v>
      </c>
      <c r="BV3" s="22">
        <v>0.00011539351851851853</v>
      </c>
      <c r="BW3" s="23">
        <f aca="true" t="shared" si="34" ref="BW3:BW16">BV3+BU3</f>
        <v>0.0002474537037037037</v>
      </c>
      <c r="BX3" s="24">
        <f aca="true" t="shared" si="35" ref="BX3:BX16">1+$BU$17/(BW3*100)</f>
        <v>1.2258652946679138</v>
      </c>
      <c r="BY3" s="25">
        <f aca="true" t="shared" si="36" ref="BY3:BY16">BT3*BX3</f>
        <v>2766.4666391969945</v>
      </c>
      <c r="BZ3" s="26">
        <f aca="true" t="shared" si="37" ref="BZ3:BZ16">RANK(BY3,$BY$3:$BY$16)</f>
        <v>5</v>
      </c>
      <c r="CA3" s="26">
        <v>1</v>
      </c>
    </row>
    <row r="4" spans="1:79" ht="16.5" customHeight="1">
      <c r="A4" s="27" t="s">
        <v>107</v>
      </c>
      <c r="B4" s="27" t="s">
        <v>108</v>
      </c>
      <c r="C4" s="28">
        <v>2002</v>
      </c>
      <c r="D4" s="28" t="s">
        <v>106</v>
      </c>
      <c r="E4" s="29" t="s">
        <v>21</v>
      </c>
      <c r="F4" s="41">
        <v>0</v>
      </c>
      <c r="G4" s="33">
        <f t="shared" si="0"/>
        <v>0</v>
      </c>
      <c r="H4" s="42">
        <v>0</v>
      </c>
      <c r="I4" s="33">
        <f t="shared" si="1"/>
        <v>0</v>
      </c>
      <c r="J4" s="42">
        <v>0</v>
      </c>
      <c r="K4" s="33">
        <f t="shared" si="2"/>
        <v>0</v>
      </c>
      <c r="L4" s="42">
        <v>0</v>
      </c>
      <c r="M4" s="33">
        <f t="shared" si="3"/>
        <v>0</v>
      </c>
      <c r="N4" s="42">
        <v>1</v>
      </c>
      <c r="O4" s="33">
        <f t="shared" si="4"/>
        <v>333.3333333333333</v>
      </c>
      <c r="P4" s="42">
        <v>0</v>
      </c>
      <c r="Q4" s="33">
        <f t="shared" si="5"/>
        <v>0</v>
      </c>
      <c r="R4" s="42">
        <v>0</v>
      </c>
      <c r="S4" s="33">
        <f t="shared" si="6"/>
        <v>0</v>
      </c>
      <c r="T4" s="42">
        <v>0</v>
      </c>
      <c r="U4" s="33">
        <f t="shared" si="7"/>
        <v>0</v>
      </c>
      <c r="V4" s="42">
        <v>0</v>
      </c>
      <c r="W4" s="33">
        <f t="shared" si="8"/>
        <v>0</v>
      </c>
      <c r="X4" s="42">
        <v>0</v>
      </c>
      <c r="Y4" s="33">
        <f t="shared" si="9"/>
        <v>0</v>
      </c>
      <c r="Z4" s="42">
        <v>0</v>
      </c>
      <c r="AA4" s="33">
        <f t="shared" si="10"/>
        <v>0</v>
      </c>
      <c r="AB4" s="42">
        <v>0</v>
      </c>
      <c r="AC4" s="33">
        <f t="shared" si="11"/>
        <v>0</v>
      </c>
      <c r="AD4" s="42">
        <v>1</v>
      </c>
      <c r="AE4" s="33">
        <f t="shared" si="12"/>
        <v>1000</v>
      </c>
      <c r="AF4" s="42">
        <v>0</v>
      </c>
      <c r="AG4" s="33">
        <f t="shared" si="13"/>
        <v>0</v>
      </c>
      <c r="AH4" s="42">
        <v>0</v>
      </c>
      <c r="AI4" s="33">
        <f t="shared" si="14"/>
        <v>0</v>
      </c>
      <c r="AJ4" s="42">
        <v>0</v>
      </c>
      <c r="AK4" s="33">
        <f t="shared" si="15"/>
        <v>0</v>
      </c>
      <c r="AL4" s="42">
        <v>0</v>
      </c>
      <c r="AM4" s="33">
        <f t="shared" si="16"/>
        <v>0</v>
      </c>
      <c r="AN4" s="42">
        <v>0</v>
      </c>
      <c r="AO4" s="33">
        <f t="shared" si="17"/>
        <v>0</v>
      </c>
      <c r="AP4" s="42">
        <v>0</v>
      </c>
      <c r="AQ4" s="33">
        <f t="shared" si="18"/>
        <v>0</v>
      </c>
      <c r="AR4" s="42">
        <v>1</v>
      </c>
      <c r="AS4" s="33">
        <f t="shared" si="19"/>
        <v>250</v>
      </c>
      <c r="AT4" s="42">
        <v>0</v>
      </c>
      <c r="AU4" s="33">
        <f t="shared" si="20"/>
        <v>0</v>
      </c>
      <c r="AV4" s="42">
        <v>1</v>
      </c>
      <c r="AW4" s="33">
        <f t="shared" si="21"/>
        <v>166.66666666666666</v>
      </c>
      <c r="AX4" s="42">
        <v>0</v>
      </c>
      <c r="AY4" s="33">
        <f t="shared" si="22"/>
        <v>0</v>
      </c>
      <c r="AZ4" s="42">
        <v>1</v>
      </c>
      <c r="BA4" s="33">
        <f t="shared" si="23"/>
        <v>142.85714285714286</v>
      </c>
      <c r="BB4" s="42">
        <v>1</v>
      </c>
      <c r="BC4" s="33">
        <f t="shared" si="24"/>
        <v>200</v>
      </c>
      <c r="BD4" s="42">
        <v>0</v>
      </c>
      <c r="BE4" s="33">
        <f t="shared" si="25"/>
        <v>0</v>
      </c>
      <c r="BF4" s="42">
        <v>1</v>
      </c>
      <c r="BG4" s="33">
        <f t="shared" si="26"/>
        <v>200</v>
      </c>
      <c r="BH4" s="42">
        <v>1</v>
      </c>
      <c r="BI4" s="33">
        <f t="shared" si="27"/>
        <v>500</v>
      </c>
      <c r="BJ4" s="42">
        <v>0</v>
      </c>
      <c r="BK4" s="33">
        <f t="shared" si="28"/>
        <v>0</v>
      </c>
      <c r="BL4" s="42">
        <v>0</v>
      </c>
      <c r="BM4" s="33">
        <f t="shared" si="29"/>
        <v>0</v>
      </c>
      <c r="BN4" s="42">
        <v>0</v>
      </c>
      <c r="BO4" s="33">
        <f t="shared" si="30"/>
        <v>0</v>
      </c>
      <c r="BP4" s="42">
        <v>1</v>
      </c>
      <c r="BQ4" s="33">
        <f t="shared" si="31"/>
        <v>111.11111111111111</v>
      </c>
      <c r="BR4" s="42">
        <v>1</v>
      </c>
      <c r="BS4" s="33">
        <f t="shared" si="32"/>
        <v>125</v>
      </c>
      <c r="BT4" s="34">
        <f t="shared" si="33"/>
        <v>3028.968253968254</v>
      </c>
      <c r="BU4" s="35">
        <v>0.00014756944444444445</v>
      </c>
      <c r="BV4" s="36">
        <v>0.00012222222222222224</v>
      </c>
      <c r="BW4" s="37">
        <f t="shared" si="34"/>
        <v>0.00026979166666666666</v>
      </c>
      <c r="BX4" s="38">
        <f t="shared" si="35"/>
        <v>1.2071643071643072</v>
      </c>
      <c r="BY4" s="39">
        <f t="shared" si="36"/>
        <v>3656.4623637242685</v>
      </c>
      <c r="BZ4" s="40">
        <f t="shared" si="37"/>
        <v>2</v>
      </c>
      <c r="CA4" s="40">
        <v>2</v>
      </c>
    </row>
    <row r="5" spans="1:79" ht="16.5" customHeight="1">
      <c r="A5" s="27" t="s">
        <v>109</v>
      </c>
      <c r="B5" s="28" t="s">
        <v>110</v>
      </c>
      <c r="C5" s="28">
        <v>2002</v>
      </c>
      <c r="D5" s="28" t="s">
        <v>106</v>
      </c>
      <c r="E5" s="29" t="s">
        <v>35</v>
      </c>
      <c r="F5" s="30">
        <v>0</v>
      </c>
      <c r="G5" s="31">
        <f t="shared" si="0"/>
        <v>0</v>
      </c>
      <c r="H5" s="32">
        <v>0</v>
      </c>
      <c r="I5" s="31">
        <f t="shared" si="1"/>
        <v>0</v>
      </c>
      <c r="J5" s="32">
        <v>1</v>
      </c>
      <c r="K5" s="31">
        <f t="shared" si="2"/>
        <v>333.3333333333333</v>
      </c>
      <c r="L5" s="32">
        <v>0</v>
      </c>
      <c r="M5" s="31">
        <f t="shared" si="3"/>
        <v>0</v>
      </c>
      <c r="N5" s="32">
        <v>1</v>
      </c>
      <c r="O5" s="31">
        <f t="shared" si="4"/>
        <v>333.3333333333333</v>
      </c>
      <c r="P5" s="32">
        <v>0</v>
      </c>
      <c r="Q5" s="31">
        <f t="shared" si="5"/>
        <v>0</v>
      </c>
      <c r="R5" s="32">
        <v>0</v>
      </c>
      <c r="S5" s="31">
        <f t="shared" si="6"/>
        <v>0</v>
      </c>
      <c r="T5" s="32">
        <v>0</v>
      </c>
      <c r="U5" s="31">
        <f t="shared" si="7"/>
        <v>0</v>
      </c>
      <c r="V5" s="32">
        <v>0</v>
      </c>
      <c r="W5" s="31">
        <f t="shared" si="8"/>
        <v>0</v>
      </c>
      <c r="X5" s="32">
        <v>0</v>
      </c>
      <c r="Y5" s="31">
        <f t="shared" si="9"/>
        <v>0</v>
      </c>
      <c r="Z5" s="32">
        <v>0</v>
      </c>
      <c r="AA5" s="31">
        <f t="shared" si="10"/>
        <v>0</v>
      </c>
      <c r="AB5" s="32">
        <v>0</v>
      </c>
      <c r="AC5" s="31">
        <f t="shared" si="11"/>
        <v>0</v>
      </c>
      <c r="AD5" s="32">
        <v>0</v>
      </c>
      <c r="AE5" s="31">
        <f t="shared" si="12"/>
        <v>0</v>
      </c>
      <c r="AF5" s="32">
        <v>0</v>
      </c>
      <c r="AG5" s="31">
        <f t="shared" si="13"/>
        <v>0</v>
      </c>
      <c r="AH5" s="32">
        <v>0</v>
      </c>
      <c r="AI5" s="31">
        <f t="shared" si="14"/>
        <v>0</v>
      </c>
      <c r="AJ5" s="32">
        <v>0</v>
      </c>
      <c r="AK5" s="31">
        <f t="shared" si="15"/>
        <v>0</v>
      </c>
      <c r="AL5" s="32">
        <v>0</v>
      </c>
      <c r="AM5" s="31">
        <f t="shared" si="16"/>
        <v>0</v>
      </c>
      <c r="AN5" s="32">
        <v>1</v>
      </c>
      <c r="AO5" s="31">
        <f t="shared" si="17"/>
        <v>500</v>
      </c>
      <c r="AP5" s="32">
        <v>0</v>
      </c>
      <c r="AQ5" s="31">
        <f t="shared" si="18"/>
        <v>0</v>
      </c>
      <c r="AR5" s="32">
        <v>1</v>
      </c>
      <c r="AS5" s="31">
        <f t="shared" si="19"/>
        <v>250</v>
      </c>
      <c r="AT5" s="32">
        <v>0</v>
      </c>
      <c r="AU5" s="31">
        <f t="shared" si="20"/>
        <v>0</v>
      </c>
      <c r="AV5" s="32">
        <v>0</v>
      </c>
      <c r="AW5" s="31">
        <f t="shared" si="21"/>
        <v>0</v>
      </c>
      <c r="AX5" s="32">
        <v>0</v>
      </c>
      <c r="AY5" s="31">
        <f t="shared" si="22"/>
        <v>0</v>
      </c>
      <c r="AZ5" s="32">
        <v>1</v>
      </c>
      <c r="BA5" s="31">
        <f t="shared" si="23"/>
        <v>142.85714285714286</v>
      </c>
      <c r="BB5" s="32">
        <v>1</v>
      </c>
      <c r="BC5" s="31">
        <f t="shared" si="24"/>
        <v>200</v>
      </c>
      <c r="BD5" s="32">
        <v>0</v>
      </c>
      <c r="BE5" s="31">
        <f t="shared" si="25"/>
        <v>0</v>
      </c>
      <c r="BF5" s="32">
        <v>1</v>
      </c>
      <c r="BG5" s="31">
        <f t="shared" si="26"/>
        <v>200</v>
      </c>
      <c r="BH5" s="32">
        <v>1</v>
      </c>
      <c r="BI5" s="31">
        <f t="shared" si="27"/>
        <v>500</v>
      </c>
      <c r="BJ5" s="32">
        <v>0</v>
      </c>
      <c r="BK5" s="31">
        <f t="shared" si="28"/>
        <v>0</v>
      </c>
      <c r="BL5" s="32">
        <v>1</v>
      </c>
      <c r="BM5" s="31">
        <f t="shared" si="29"/>
        <v>111.11111111111111</v>
      </c>
      <c r="BN5" s="32">
        <v>0</v>
      </c>
      <c r="BO5" s="31">
        <f t="shared" si="30"/>
        <v>0</v>
      </c>
      <c r="BP5" s="32">
        <v>1</v>
      </c>
      <c r="BQ5" s="31">
        <f t="shared" si="31"/>
        <v>111.11111111111111</v>
      </c>
      <c r="BR5" s="32">
        <v>1</v>
      </c>
      <c r="BS5" s="31">
        <f t="shared" si="32"/>
        <v>125</v>
      </c>
      <c r="BT5" s="34">
        <f t="shared" si="33"/>
        <v>2806.746031746032</v>
      </c>
      <c r="BU5" s="35">
        <v>0.00016030092592592593</v>
      </c>
      <c r="BV5" s="36">
        <v>0.0001377314814814815</v>
      </c>
      <c r="BW5" s="37">
        <f t="shared" si="34"/>
        <v>0.00029803240740740745</v>
      </c>
      <c r="BX5" s="38">
        <f t="shared" si="35"/>
        <v>1.1875339805825242</v>
      </c>
      <c r="BY5" s="39">
        <f t="shared" si="36"/>
        <v>3333.106287563569</v>
      </c>
      <c r="BZ5" s="40">
        <f t="shared" si="37"/>
        <v>3</v>
      </c>
      <c r="CA5" s="40">
        <v>3</v>
      </c>
    </row>
    <row r="6" spans="1:79" ht="16.5" customHeight="1">
      <c r="A6" s="27" t="s">
        <v>111</v>
      </c>
      <c r="B6" s="28" t="s">
        <v>77</v>
      </c>
      <c r="C6" s="28">
        <v>2002</v>
      </c>
      <c r="D6" s="28" t="s">
        <v>106</v>
      </c>
      <c r="E6" s="29" t="s">
        <v>21</v>
      </c>
      <c r="F6" s="41">
        <v>0</v>
      </c>
      <c r="G6" s="33">
        <f t="shared" si="0"/>
        <v>0</v>
      </c>
      <c r="H6" s="42">
        <v>0</v>
      </c>
      <c r="I6" s="33">
        <f t="shared" si="1"/>
        <v>0</v>
      </c>
      <c r="J6" s="42">
        <v>1</v>
      </c>
      <c r="K6" s="33">
        <f t="shared" si="2"/>
        <v>333.3333333333333</v>
      </c>
      <c r="L6" s="42">
        <v>0</v>
      </c>
      <c r="M6" s="33">
        <f t="shared" si="3"/>
        <v>0</v>
      </c>
      <c r="N6" s="42">
        <v>1</v>
      </c>
      <c r="O6" s="33">
        <f t="shared" si="4"/>
        <v>333.3333333333333</v>
      </c>
      <c r="P6" s="42">
        <v>1</v>
      </c>
      <c r="Q6" s="33">
        <f t="shared" si="5"/>
        <v>166.66666666666666</v>
      </c>
      <c r="R6" s="42">
        <v>0</v>
      </c>
      <c r="S6" s="33">
        <f t="shared" si="6"/>
        <v>0</v>
      </c>
      <c r="T6" s="42">
        <v>1</v>
      </c>
      <c r="U6" s="33">
        <f t="shared" si="7"/>
        <v>142.85714285714286</v>
      </c>
      <c r="V6" s="42">
        <v>0</v>
      </c>
      <c r="W6" s="33">
        <f t="shared" si="8"/>
        <v>0</v>
      </c>
      <c r="X6" s="42">
        <v>0</v>
      </c>
      <c r="Y6" s="33">
        <f t="shared" si="9"/>
        <v>0</v>
      </c>
      <c r="Z6" s="42">
        <v>0</v>
      </c>
      <c r="AA6" s="33">
        <f t="shared" si="10"/>
        <v>0</v>
      </c>
      <c r="AB6" s="42">
        <v>0</v>
      </c>
      <c r="AC6" s="33">
        <f t="shared" si="11"/>
        <v>0</v>
      </c>
      <c r="AD6" s="42">
        <v>0</v>
      </c>
      <c r="AE6" s="33">
        <f t="shared" si="12"/>
        <v>0</v>
      </c>
      <c r="AF6" s="42">
        <v>0</v>
      </c>
      <c r="AG6" s="33">
        <f t="shared" si="13"/>
        <v>0</v>
      </c>
      <c r="AH6" s="42">
        <v>0</v>
      </c>
      <c r="AI6" s="33">
        <f t="shared" si="14"/>
        <v>0</v>
      </c>
      <c r="AJ6" s="42">
        <v>0</v>
      </c>
      <c r="AK6" s="33">
        <f t="shared" si="15"/>
        <v>0</v>
      </c>
      <c r="AL6" s="42">
        <v>0</v>
      </c>
      <c r="AM6" s="33">
        <f t="shared" si="16"/>
        <v>0</v>
      </c>
      <c r="AN6" s="42">
        <v>0</v>
      </c>
      <c r="AO6" s="33">
        <f t="shared" si="17"/>
        <v>0</v>
      </c>
      <c r="AP6" s="42">
        <v>0</v>
      </c>
      <c r="AQ6" s="33">
        <f t="shared" si="18"/>
        <v>0</v>
      </c>
      <c r="AR6" s="42">
        <v>1</v>
      </c>
      <c r="AS6" s="33">
        <f t="shared" si="19"/>
        <v>250</v>
      </c>
      <c r="AT6" s="42">
        <v>0</v>
      </c>
      <c r="AU6" s="33">
        <f t="shared" si="20"/>
        <v>0</v>
      </c>
      <c r="AV6" s="42">
        <v>1</v>
      </c>
      <c r="AW6" s="33">
        <f t="shared" si="21"/>
        <v>166.66666666666666</v>
      </c>
      <c r="AX6" s="42">
        <v>0</v>
      </c>
      <c r="AY6" s="33">
        <f t="shared" si="22"/>
        <v>0</v>
      </c>
      <c r="AZ6" s="42">
        <v>1</v>
      </c>
      <c r="BA6" s="33">
        <f t="shared" si="23"/>
        <v>142.85714285714286</v>
      </c>
      <c r="BB6" s="42">
        <v>1</v>
      </c>
      <c r="BC6" s="33">
        <f t="shared" si="24"/>
        <v>200</v>
      </c>
      <c r="BD6" s="42">
        <v>1</v>
      </c>
      <c r="BE6" s="33">
        <f t="shared" si="25"/>
        <v>500</v>
      </c>
      <c r="BF6" s="42">
        <v>1</v>
      </c>
      <c r="BG6" s="33">
        <f t="shared" si="26"/>
        <v>200</v>
      </c>
      <c r="BH6" s="42">
        <v>0</v>
      </c>
      <c r="BI6" s="33">
        <f t="shared" si="27"/>
        <v>0</v>
      </c>
      <c r="BJ6" s="42">
        <v>0</v>
      </c>
      <c r="BK6" s="33">
        <f t="shared" si="28"/>
        <v>0</v>
      </c>
      <c r="BL6" s="42">
        <v>1</v>
      </c>
      <c r="BM6" s="33">
        <f t="shared" si="29"/>
        <v>111.11111111111111</v>
      </c>
      <c r="BN6" s="42">
        <v>0</v>
      </c>
      <c r="BO6" s="33">
        <f t="shared" si="30"/>
        <v>0</v>
      </c>
      <c r="BP6" s="42">
        <v>1</v>
      </c>
      <c r="BQ6" s="33">
        <f t="shared" si="31"/>
        <v>111.11111111111111</v>
      </c>
      <c r="BR6" s="42">
        <v>1</v>
      </c>
      <c r="BS6" s="33">
        <f t="shared" si="32"/>
        <v>125</v>
      </c>
      <c r="BT6" s="34">
        <f t="shared" si="33"/>
        <v>2782.9365079365084</v>
      </c>
      <c r="BU6" s="35">
        <v>0.00013969907407407407</v>
      </c>
      <c r="BV6" s="36">
        <v>0.00015659722222222222</v>
      </c>
      <c r="BW6" s="37">
        <f t="shared" si="34"/>
        <v>0.0002962962962962963</v>
      </c>
      <c r="BX6" s="38">
        <f t="shared" si="35"/>
        <v>1.1886328125</v>
      </c>
      <c r="BY6" s="39">
        <f t="shared" si="36"/>
        <v>3307.889648437501</v>
      </c>
      <c r="BZ6" s="40">
        <f t="shared" si="37"/>
        <v>4</v>
      </c>
      <c r="CA6" s="40">
        <v>4</v>
      </c>
    </row>
    <row r="7" spans="1:79" ht="16.5" customHeight="1">
      <c r="A7" s="27" t="s">
        <v>112</v>
      </c>
      <c r="B7" s="28" t="s">
        <v>113</v>
      </c>
      <c r="C7" s="28">
        <v>2002</v>
      </c>
      <c r="D7" s="28" t="s">
        <v>106</v>
      </c>
      <c r="E7" s="29" t="s">
        <v>21</v>
      </c>
      <c r="F7" s="41">
        <v>0</v>
      </c>
      <c r="G7" s="33">
        <f t="shared" si="0"/>
        <v>0</v>
      </c>
      <c r="H7" s="42">
        <v>0</v>
      </c>
      <c r="I7" s="33">
        <f t="shared" si="1"/>
        <v>0</v>
      </c>
      <c r="J7" s="42">
        <v>0</v>
      </c>
      <c r="K7" s="33">
        <f t="shared" si="2"/>
        <v>0</v>
      </c>
      <c r="L7" s="42">
        <v>0</v>
      </c>
      <c r="M7" s="33">
        <f t="shared" si="3"/>
        <v>0</v>
      </c>
      <c r="N7" s="42">
        <v>0</v>
      </c>
      <c r="O7" s="33">
        <f t="shared" si="4"/>
        <v>0</v>
      </c>
      <c r="P7" s="42">
        <v>0</v>
      </c>
      <c r="Q7" s="33">
        <f t="shared" si="5"/>
        <v>0</v>
      </c>
      <c r="R7" s="42">
        <v>1</v>
      </c>
      <c r="S7" s="33">
        <f t="shared" si="6"/>
        <v>200</v>
      </c>
      <c r="T7" s="42">
        <v>1</v>
      </c>
      <c r="U7" s="33">
        <f t="shared" si="7"/>
        <v>142.85714285714286</v>
      </c>
      <c r="V7" s="42">
        <v>0</v>
      </c>
      <c r="W7" s="33">
        <f t="shared" si="8"/>
        <v>0</v>
      </c>
      <c r="X7" s="42">
        <v>0</v>
      </c>
      <c r="Y7" s="33">
        <f t="shared" si="9"/>
        <v>0</v>
      </c>
      <c r="Z7" s="42">
        <v>0</v>
      </c>
      <c r="AA7" s="33">
        <f t="shared" si="10"/>
        <v>0</v>
      </c>
      <c r="AB7" s="42">
        <v>0</v>
      </c>
      <c r="AC7" s="33">
        <f t="shared" si="11"/>
        <v>0</v>
      </c>
      <c r="AD7" s="42">
        <v>0</v>
      </c>
      <c r="AE7" s="33">
        <f t="shared" si="12"/>
        <v>0</v>
      </c>
      <c r="AF7" s="42">
        <v>0</v>
      </c>
      <c r="AG7" s="33">
        <f t="shared" si="13"/>
        <v>0</v>
      </c>
      <c r="AH7" s="42">
        <v>0</v>
      </c>
      <c r="AI7" s="33">
        <f t="shared" si="14"/>
        <v>0</v>
      </c>
      <c r="AJ7" s="42">
        <v>1</v>
      </c>
      <c r="AK7" s="33">
        <f t="shared" si="15"/>
        <v>250</v>
      </c>
      <c r="AL7" s="42">
        <v>0</v>
      </c>
      <c r="AM7" s="33">
        <f t="shared" si="16"/>
        <v>0</v>
      </c>
      <c r="AN7" s="42">
        <v>0</v>
      </c>
      <c r="AO7" s="33">
        <f t="shared" si="17"/>
        <v>0</v>
      </c>
      <c r="AP7" s="42">
        <v>0</v>
      </c>
      <c r="AQ7" s="33">
        <f t="shared" si="18"/>
        <v>0</v>
      </c>
      <c r="AR7" s="42">
        <v>0</v>
      </c>
      <c r="AS7" s="33">
        <f t="shared" si="19"/>
        <v>0</v>
      </c>
      <c r="AT7" s="42">
        <v>1</v>
      </c>
      <c r="AU7" s="33">
        <f t="shared" si="20"/>
        <v>500</v>
      </c>
      <c r="AV7" s="42">
        <v>1</v>
      </c>
      <c r="AW7" s="33">
        <f t="shared" si="21"/>
        <v>166.66666666666666</v>
      </c>
      <c r="AX7" s="42">
        <v>1</v>
      </c>
      <c r="AY7" s="33">
        <f t="shared" si="22"/>
        <v>333.3333333333333</v>
      </c>
      <c r="AZ7" s="42">
        <v>1</v>
      </c>
      <c r="BA7" s="33">
        <f t="shared" si="23"/>
        <v>142.85714285714286</v>
      </c>
      <c r="BB7" s="42">
        <v>0</v>
      </c>
      <c r="BC7" s="33">
        <f t="shared" si="24"/>
        <v>0</v>
      </c>
      <c r="BD7" s="42">
        <v>1</v>
      </c>
      <c r="BE7" s="33">
        <f t="shared" si="25"/>
        <v>500</v>
      </c>
      <c r="BF7" s="42">
        <v>0</v>
      </c>
      <c r="BG7" s="33">
        <f t="shared" si="26"/>
        <v>0</v>
      </c>
      <c r="BH7" s="42">
        <v>0</v>
      </c>
      <c r="BI7" s="33">
        <f t="shared" si="27"/>
        <v>0</v>
      </c>
      <c r="BJ7" s="42">
        <v>1</v>
      </c>
      <c r="BK7" s="33">
        <f t="shared" si="28"/>
        <v>1000</v>
      </c>
      <c r="BL7" s="42">
        <v>1</v>
      </c>
      <c r="BM7" s="33">
        <f t="shared" si="29"/>
        <v>111.11111111111111</v>
      </c>
      <c r="BN7" s="42">
        <v>0</v>
      </c>
      <c r="BO7" s="33">
        <f t="shared" si="30"/>
        <v>0</v>
      </c>
      <c r="BP7" s="42">
        <v>1</v>
      </c>
      <c r="BQ7" s="33">
        <f t="shared" si="31"/>
        <v>111.11111111111111</v>
      </c>
      <c r="BR7" s="42">
        <v>1</v>
      </c>
      <c r="BS7" s="33">
        <f t="shared" si="32"/>
        <v>125</v>
      </c>
      <c r="BT7" s="34">
        <f t="shared" si="33"/>
        <v>3582.9365079365075</v>
      </c>
      <c r="BU7" s="35">
        <v>0.00017118055555555558</v>
      </c>
      <c r="BV7" s="36">
        <v>0.0001979166666666667</v>
      </c>
      <c r="BW7" s="37">
        <f t="shared" si="34"/>
        <v>0.00036909722222222227</v>
      </c>
      <c r="BX7" s="38">
        <f t="shared" si="35"/>
        <v>1.1514267795547193</v>
      </c>
      <c r="BY7" s="39">
        <f t="shared" si="36"/>
        <v>4125.489044682365</v>
      </c>
      <c r="BZ7" s="40">
        <f t="shared" si="37"/>
        <v>1</v>
      </c>
      <c r="CA7" s="40">
        <v>5</v>
      </c>
    </row>
    <row r="8" spans="1:79" ht="16.5" customHeight="1">
      <c r="A8" s="27" t="s">
        <v>114</v>
      </c>
      <c r="B8" s="28" t="s">
        <v>115</v>
      </c>
      <c r="C8" s="28">
        <v>2003</v>
      </c>
      <c r="D8" s="28" t="s">
        <v>106</v>
      </c>
      <c r="E8" s="29" t="s">
        <v>28</v>
      </c>
      <c r="F8" s="30">
        <v>0</v>
      </c>
      <c r="G8" s="31">
        <f t="shared" si="0"/>
        <v>0</v>
      </c>
      <c r="H8" s="32">
        <v>0</v>
      </c>
      <c r="I8" s="31">
        <f t="shared" si="1"/>
        <v>0</v>
      </c>
      <c r="J8" s="32">
        <v>1</v>
      </c>
      <c r="K8" s="31">
        <f t="shared" si="2"/>
        <v>333.3333333333333</v>
      </c>
      <c r="L8" s="32">
        <v>0</v>
      </c>
      <c r="M8" s="31">
        <f t="shared" si="3"/>
        <v>0</v>
      </c>
      <c r="N8" s="32">
        <v>0</v>
      </c>
      <c r="O8" s="31">
        <f t="shared" si="4"/>
        <v>0</v>
      </c>
      <c r="P8" s="32">
        <v>1</v>
      </c>
      <c r="Q8" s="31">
        <f t="shared" si="5"/>
        <v>166.66666666666666</v>
      </c>
      <c r="R8" s="32">
        <v>0</v>
      </c>
      <c r="S8" s="31">
        <f t="shared" si="6"/>
        <v>0</v>
      </c>
      <c r="T8" s="32">
        <v>0</v>
      </c>
      <c r="U8" s="31">
        <f t="shared" si="7"/>
        <v>0</v>
      </c>
      <c r="V8" s="32">
        <v>0</v>
      </c>
      <c r="W8" s="31">
        <f t="shared" si="8"/>
        <v>0</v>
      </c>
      <c r="X8" s="32">
        <v>0</v>
      </c>
      <c r="Y8" s="31">
        <f t="shared" si="9"/>
        <v>0</v>
      </c>
      <c r="Z8" s="32">
        <v>0</v>
      </c>
      <c r="AA8" s="31">
        <f t="shared" si="10"/>
        <v>0</v>
      </c>
      <c r="AB8" s="32">
        <v>0</v>
      </c>
      <c r="AC8" s="31">
        <f t="shared" si="11"/>
        <v>0</v>
      </c>
      <c r="AD8" s="32">
        <v>0</v>
      </c>
      <c r="AE8" s="31">
        <f t="shared" si="12"/>
        <v>0</v>
      </c>
      <c r="AF8" s="32">
        <v>0</v>
      </c>
      <c r="AG8" s="31">
        <f t="shared" si="13"/>
        <v>0</v>
      </c>
      <c r="AH8" s="32">
        <v>0</v>
      </c>
      <c r="AI8" s="31">
        <f t="shared" si="14"/>
        <v>0</v>
      </c>
      <c r="AJ8" s="32">
        <v>0</v>
      </c>
      <c r="AK8" s="31">
        <f t="shared" si="15"/>
        <v>0</v>
      </c>
      <c r="AL8" s="32">
        <v>0</v>
      </c>
      <c r="AM8" s="31">
        <f t="shared" si="16"/>
        <v>0</v>
      </c>
      <c r="AN8" s="32">
        <v>0</v>
      </c>
      <c r="AO8" s="31">
        <f t="shared" si="17"/>
        <v>0</v>
      </c>
      <c r="AP8" s="32">
        <v>0</v>
      </c>
      <c r="AQ8" s="31">
        <f t="shared" si="18"/>
        <v>0</v>
      </c>
      <c r="AR8" s="32">
        <v>1</v>
      </c>
      <c r="AS8" s="31">
        <f t="shared" si="19"/>
        <v>250</v>
      </c>
      <c r="AT8" s="32">
        <v>0</v>
      </c>
      <c r="AU8" s="31">
        <f t="shared" si="20"/>
        <v>0</v>
      </c>
      <c r="AV8" s="32">
        <v>1</v>
      </c>
      <c r="AW8" s="31">
        <f t="shared" si="21"/>
        <v>166.66666666666666</v>
      </c>
      <c r="AX8" s="32">
        <v>1</v>
      </c>
      <c r="AY8" s="31">
        <f t="shared" si="22"/>
        <v>333.3333333333333</v>
      </c>
      <c r="AZ8" s="32">
        <v>1</v>
      </c>
      <c r="BA8" s="31">
        <f t="shared" si="23"/>
        <v>142.85714285714286</v>
      </c>
      <c r="BB8" s="32">
        <v>1</v>
      </c>
      <c r="BC8" s="31">
        <f t="shared" si="24"/>
        <v>200</v>
      </c>
      <c r="BD8" s="32">
        <v>0</v>
      </c>
      <c r="BE8" s="31">
        <f t="shared" si="25"/>
        <v>0</v>
      </c>
      <c r="BF8" s="32">
        <v>1</v>
      </c>
      <c r="BG8" s="31">
        <f t="shared" si="26"/>
        <v>200</v>
      </c>
      <c r="BH8" s="32">
        <v>0</v>
      </c>
      <c r="BI8" s="31">
        <f t="shared" si="27"/>
        <v>0</v>
      </c>
      <c r="BJ8" s="32">
        <v>0</v>
      </c>
      <c r="BK8" s="31">
        <f t="shared" si="28"/>
        <v>0</v>
      </c>
      <c r="BL8" s="32">
        <v>1</v>
      </c>
      <c r="BM8" s="31">
        <f t="shared" si="29"/>
        <v>111.11111111111111</v>
      </c>
      <c r="BN8" s="32">
        <v>0</v>
      </c>
      <c r="BO8" s="31">
        <f t="shared" si="30"/>
        <v>0</v>
      </c>
      <c r="BP8" s="32">
        <v>1</v>
      </c>
      <c r="BQ8" s="31">
        <f t="shared" si="31"/>
        <v>111.11111111111111</v>
      </c>
      <c r="BR8" s="32">
        <v>1</v>
      </c>
      <c r="BS8" s="31">
        <f t="shared" si="32"/>
        <v>125</v>
      </c>
      <c r="BT8" s="34">
        <f t="shared" si="33"/>
        <v>2140.0793650793653</v>
      </c>
      <c r="BU8" s="35">
        <v>0.00012094907407407406</v>
      </c>
      <c r="BV8" s="36">
        <v>0.00014710648148148149</v>
      </c>
      <c r="BW8" s="37">
        <f t="shared" si="34"/>
        <v>0.00026805555555555556</v>
      </c>
      <c r="BX8" s="38">
        <f t="shared" si="35"/>
        <v>1.2085060449050087</v>
      </c>
      <c r="BY8" s="39">
        <f t="shared" si="36"/>
        <v>2586.298849274886</v>
      </c>
      <c r="BZ8" s="40">
        <f t="shared" si="37"/>
        <v>6</v>
      </c>
      <c r="CA8" s="40">
        <v>6</v>
      </c>
    </row>
    <row r="9" spans="1:79" ht="16.5" customHeight="1">
      <c r="A9" s="27" t="s">
        <v>116</v>
      </c>
      <c r="B9" s="28" t="s">
        <v>117</v>
      </c>
      <c r="C9" s="28">
        <v>2003</v>
      </c>
      <c r="D9" s="28" t="s">
        <v>106</v>
      </c>
      <c r="E9" s="29" t="s">
        <v>65</v>
      </c>
      <c r="F9" s="30">
        <v>0</v>
      </c>
      <c r="G9" s="31">
        <f t="shared" si="0"/>
        <v>0</v>
      </c>
      <c r="H9" s="32">
        <v>0</v>
      </c>
      <c r="I9" s="31">
        <f t="shared" si="1"/>
        <v>0</v>
      </c>
      <c r="J9" s="32">
        <v>0</v>
      </c>
      <c r="K9" s="31">
        <f t="shared" si="2"/>
        <v>0</v>
      </c>
      <c r="L9" s="32">
        <v>0</v>
      </c>
      <c r="M9" s="31">
        <f t="shared" si="3"/>
        <v>0</v>
      </c>
      <c r="N9" s="32">
        <v>0</v>
      </c>
      <c r="O9" s="31">
        <f t="shared" si="4"/>
        <v>0</v>
      </c>
      <c r="P9" s="32">
        <v>1</v>
      </c>
      <c r="Q9" s="31">
        <f t="shared" si="5"/>
        <v>166.66666666666666</v>
      </c>
      <c r="R9" s="32">
        <v>1</v>
      </c>
      <c r="S9" s="31">
        <f t="shared" si="6"/>
        <v>200</v>
      </c>
      <c r="T9" s="32">
        <v>1</v>
      </c>
      <c r="U9" s="31">
        <f t="shared" si="7"/>
        <v>142.85714285714286</v>
      </c>
      <c r="V9" s="32">
        <v>1</v>
      </c>
      <c r="W9" s="31">
        <f t="shared" si="8"/>
        <v>500</v>
      </c>
      <c r="X9" s="32">
        <v>1</v>
      </c>
      <c r="Y9" s="31">
        <f t="shared" si="9"/>
        <v>200</v>
      </c>
      <c r="Z9" s="32">
        <v>0</v>
      </c>
      <c r="AA9" s="31">
        <f t="shared" si="10"/>
        <v>0</v>
      </c>
      <c r="AB9" s="32">
        <v>0</v>
      </c>
      <c r="AC9" s="31">
        <f t="shared" si="11"/>
        <v>0</v>
      </c>
      <c r="AD9" s="32">
        <v>0</v>
      </c>
      <c r="AE9" s="31">
        <f t="shared" si="12"/>
        <v>0</v>
      </c>
      <c r="AF9" s="32">
        <v>1</v>
      </c>
      <c r="AG9" s="31">
        <f t="shared" si="13"/>
        <v>333.3333333333333</v>
      </c>
      <c r="AH9" s="32">
        <v>1</v>
      </c>
      <c r="AI9" s="31">
        <f t="shared" si="14"/>
        <v>250</v>
      </c>
      <c r="AJ9" s="32">
        <v>1</v>
      </c>
      <c r="AK9" s="31">
        <f t="shared" si="15"/>
        <v>250</v>
      </c>
      <c r="AL9" s="32">
        <v>0</v>
      </c>
      <c r="AM9" s="31">
        <f t="shared" si="16"/>
        <v>0</v>
      </c>
      <c r="AN9" s="32">
        <v>0</v>
      </c>
      <c r="AO9" s="31">
        <f t="shared" si="17"/>
        <v>0</v>
      </c>
      <c r="AP9" s="32">
        <v>0</v>
      </c>
      <c r="AQ9" s="31">
        <f t="shared" si="18"/>
        <v>0</v>
      </c>
      <c r="AR9" s="32">
        <v>0</v>
      </c>
      <c r="AS9" s="31">
        <f t="shared" si="19"/>
        <v>0</v>
      </c>
      <c r="AT9" s="32">
        <v>0</v>
      </c>
      <c r="AU9" s="31">
        <f t="shared" si="20"/>
        <v>0</v>
      </c>
      <c r="AV9" s="32">
        <v>0</v>
      </c>
      <c r="AW9" s="31">
        <f t="shared" si="21"/>
        <v>0</v>
      </c>
      <c r="AX9" s="32">
        <v>0</v>
      </c>
      <c r="AY9" s="31">
        <f t="shared" si="22"/>
        <v>0</v>
      </c>
      <c r="AZ9" s="32">
        <v>0</v>
      </c>
      <c r="BA9" s="31">
        <f t="shared" si="23"/>
        <v>0</v>
      </c>
      <c r="BB9" s="32">
        <v>0</v>
      </c>
      <c r="BC9" s="31">
        <f t="shared" si="24"/>
        <v>0</v>
      </c>
      <c r="BD9" s="32">
        <v>0</v>
      </c>
      <c r="BE9" s="31">
        <f t="shared" si="25"/>
        <v>0</v>
      </c>
      <c r="BF9" s="32">
        <v>0</v>
      </c>
      <c r="BG9" s="31">
        <f t="shared" si="26"/>
        <v>0</v>
      </c>
      <c r="BH9" s="32">
        <v>0</v>
      </c>
      <c r="BI9" s="31">
        <f t="shared" si="27"/>
        <v>0</v>
      </c>
      <c r="BJ9" s="32">
        <v>0</v>
      </c>
      <c r="BK9" s="31">
        <f t="shared" si="28"/>
        <v>0</v>
      </c>
      <c r="BL9" s="32">
        <v>1</v>
      </c>
      <c r="BM9" s="31">
        <f t="shared" si="29"/>
        <v>111.11111111111111</v>
      </c>
      <c r="BN9" s="32">
        <v>0</v>
      </c>
      <c r="BO9" s="31">
        <f t="shared" si="30"/>
        <v>0</v>
      </c>
      <c r="BP9" s="32">
        <v>0</v>
      </c>
      <c r="BQ9" s="31">
        <f t="shared" si="31"/>
        <v>0</v>
      </c>
      <c r="BR9" s="32">
        <v>0</v>
      </c>
      <c r="BS9" s="31">
        <f t="shared" si="32"/>
        <v>0</v>
      </c>
      <c r="BT9" s="34">
        <f t="shared" si="33"/>
        <v>2153.968253968254</v>
      </c>
      <c r="BU9" s="35">
        <v>0.00023368055555555558</v>
      </c>
      <c r="BV9" s="36">
        <v>0.00023564814814814813</v>
      </c>
      <c r="BW9" s="37">
        <f t="shared" si="34"/>
        <v>0.0004693287037037037</v>
      </c>
      <c r="BX9" s="38">
        <f t="shared" si="35"/>
        <v>1.119087546239211</v>
      </c>
      <c r="BY9" s="39">
        <f t="shared" si="36"/>
        <v>2410.4790480104907</v>
      </c>
      <c r="BZ9" s="40">
        <f t="shared" si="37"/>
        <v>7</v>
      </c>
      <c r="CA9" s="40">
        <v>7</v>
      </c>
    </row>
    <row r="10" spans="1:79" ht="16.5" customHeight="1">
      <c r="A10" s="27" t="s">
        <v>119</v>
      </c>
      <c r="B10" s="28" t="s">
        <v>120</v>
      </c>
      <c r="C10" s="28">
        <v>2003</v>
      </c>
      <c r="D10" s="28" t="s">
        <v>106</v>
      </c>
      <c r="E10" s="29" t="s">
        <v>65</v>
      </c>
      <c r="F10" s="41">
        <v>0</v>
      </c>
      <c r="G10" s="33">
        <f t="shared" si="0"/>
        <v>0</v>
      </c>
      <c r="H10" s="42">
        <v>0</v>
      </c>
      <c r="I10" s="33">
        <f t="shared" si="1"/>
        <v>0</v>
      </c>
      <c r="J10" s="42">
        <v>0</v>
      </c>
      <c r="K10" s="33">
        <f t="shared" si="2"/>
        <v>0</v>
      </c>
      <c r="L10" s="42">
        <v>1</v>
      </c>
      <c r="M10" s="33">
        <f t="shared" si="3"/>
        <v>1000</v>
      </c>
      <c r="N10" s="42">
        <v>0</v>
      </c>
      <c r="O10" s="33">
        <f t="shared" si="4"/>
        <v>0</v>
      </c>
      <c r="P10" s="42">
        <v>0</v>
      </c>
      <c r="Q10" s="33">
        <f t="shared" si="5"/>
        <v>0</v>
      </c>
      <c r="R10" s="42">
        <v>1</v>
      </c>
      <c r="S10" s="33">
        <f t="shared" si="6"/>
        <v>200</v>
      </c>
      <c r="T10" s="42">
        <v>0</v>
      </c>
      <c r="U10" s="33">
        <f t="shared" si="7"/>
        <v>0</v>
      </c>
      <c r="V10" s="42">
        <v>0</v>
      </c>
      <c r="W10" s="33">
        <f t="shared" si="8"/>
        <v>0</v>
      </c>
      <c r="X10" s="42">
        <v>0</v>
      </c>
      <c r="Y10" s="33">
        <f t="shared" si="9"/>
        <v>0</v>
      </c>
      <c r="Z10" s="42">
        <v>0</v>
      </c>
      <c r="AA10" s="33">
        <f t="shared" si="10"/>
        <v>0</v>
      </c>
      <c r="AB10" s="42">
        <v>1</v>
      </c>
      <c r="AC10" s="33">
        <f t="shared" si="11"/>
        <v>500</v>
      </c>
      <c r="AD10" s="42">
        <v>0</v>
      </c>
      <c r="AE10" s="33">
        <f t="shared" si="12"/>
        <v>0</v>
      </c>
      <c r="AF10" s="42">
        <v>0</v>
      </c>
      <c r="AG10" s="33">
        <f t="shared" si="13"/>
        <v>0</v>
      </c>
      <c r="AH10" s="42">
        <v>1</v>
      </c>
      <c r="AI10" s="33">
        <f t="shared" si="14"/>
        <v>250</v>
      </c>
      <c r="AJ10" s="42">
        <v>0</v>
      </c>
      <c r="AK10" s="33">
        <f t="shared" si="15"/>
        <v>0</v>
      </c>
      <c r="AL10" s="42">
        <v>0</v>
      </c>
      <c r="AM10" s="33">
        <f t="shared" si="16"/>
        <v>0</v>
      </c>
      <c r="AN10" s="42">
        <v>0</v>
      </c>
      <c r="AO10" s="33">
        <f t="shared" si="17"/>
        <v>0</v>
      </c>
      <c r="AP10" s="42">
        <v>0</v>
      </c>
      <c r="AQ10" s="33">
        <f t="shared" si="18"/>
        <v>0</v>
      </c>
      <c r="AR10" s="42">
        <v>0</v>
      </c>
      <c r="AS10" s="33">
        <f t="shared" si="19"/>
        <v>0</v>
      </c>
      <c r="AT10" s="42">
        <v>0</v>
      </c>
      <c r="AU10" s="33">
        <f t="shared" si="20"/>
        <v>0</v>
      </c>
      <c r="AV10" s="42">
        <v>0</v>
      </c>
      <c r="AW10" s="33">
        <f t="shared" si="21"/>
        <v>0</v>
      </c>
      <c r="AX10" s="42">
        <v>0</v>
      </c>
      <c r="AY10" s="33">
        <f t="shared" si="22"/>
        <v>0</v>
      </c>
      <c r="AZ10" s="42">
        <v>0</v>
      </c>
      <c r="BA10" s="33">
        <f t="shared" si="23"/>
        <v>0</v>
      </c>
      <c r="BB10" s="42">
        <v>0</v>
      </c>
      <c r="BC10" s="33">
        <f t="shared" si="24"/>
        <v>0</v>
      </c>
      <c r="BD10" s="42">
        <v>0</v>
      </c>
      <c r="BE10" s="33">
        <f t="shared" si="25"/>
        <v>0</v>
      </c>
      <c r="BF10" s="42">
        <v>0</v>
      </c>
      <c r="BG10" s="33">
        <f t="shared" si="26"/>
        <v>0</v>
      </c>
      <c r="BH10" s="42">
        <v>0</v>
      </c>
      <c r="BI10" s="33">
        <f t="shared" si="27"/>
        <v>0</v>
      </c>
      <c r="BJ10" s="42">
        <v>0</v>
      </c>
      <c r="BK10" s="33">
        <f t="shared" si="28"/>
        <v>0</v>
      </c>
      <c r="BL10" s="42">
        <v>0</v>
      </c>
      <c r="BM10" s="33">
        <f t="shared" si="29"/>
        <v>0</v>
      </c>
      <c r="BN10" s="42">
        <v>0</v>
      </c>
      <c r="BO10" s="33">
        <f t="shared" si="30"/>
        <v>0</v>
      </c>
      <c r="BP10" s="42">
        <v>1</v>
      </c>
      <c r="BQ10" s="33">
        <f t="shared" si="31"/>
        <v>111.11111111111111</v>
      </c>
      <c r="BR10" s="42">
        <v>0</v>
      </c>
      <c r="BS10" s="33">
        <f t="shared" si="32"/>
        <v>0</v>
      </c>
      <c r="BT10" s="34">
        <f t="shared" si="33"/>
        <v>2061.1111111111113</v>
      </c>
      <c r="BU10" s="35">
        <v>0.0003767361111111111</v>
      </c>
      <c r="BV10" s="36">
        <v>0.00040925925925925933</v>
      </c>
      <c r="BW10" s="37">
        <f t="shared" si="34"/>
        <v>0.0007859953703703705</v>
      </c>
      <c r="BX10" s="38">
        <f t="shared" si="35"/>
        <v>1.0711088204977175</v>
      </c>
      <c r="BY10" s="39">
        <f t="shared" si="36"/>
        <v>2207.6742911369624</v>
      </c>
      <c r="BZ10" s="40">
        <f t="shared" si="37"/>
        <v>8</v>
      </c>
      <c r="CA10" s="40">
        <v>8</v>
      </c>
    </row>
    <row r="11" spans="1:79" ht="16.5" customHeight="1">
      <c r="A11" s="27" t="s">
        <v>121</v>
      </c>
      <c r="B11" s="28" t="s">
        <v>122</v>
      </c>
      <c r="C11" s="28">
        <v>2003</v>
      </c>
      <c r="D11" s="28" t="s">
        <v>106</v>
      </c>
      <c r="E11" s="29" t="s">
        <v>123</v>
      </c>
      <c r="F11" s="41">
        <v>0</v>
      </c>
      <c r="G11" s="33">
        <f t="shared" si="0"/>
        <v>0</v>
      </c>
      <c r="H11" s="42">
        <v>0</v>
      </c>
      <c r="I11" s="33">
        <f t="shared" si="1"/>
        <v>0</v>
      </c>
      <c r="J11" s="42">
        <v>0</v>
      </c>
      <c r="K11" s="33">
        <f t="shared" si="2"/>
        <v>0</v>
      </c>
      <c r="L11" s="42">
        <v>0</v>
      </c>
      <c r="M11" s="33">
        <f t="shared" si="3"/>
        <v>0</v>
      </c>
      <c r="N11" s="42">
        <v>0</v>
      </c>
      <c r="O11" s="33">
        <f t="shared" si="4"/>
        <v>0</v>
      </c>
      <c r="P11" s="42">
        <v>0</v>
      </c>
      <c r="Q11" s="33">
        <f t="shared" si="5"/>
        <v>0</v>
      </c>
      <c r="R11" s="42">
        <v>1</v>
      </c>
      <c r="S11" s="33">
        <f t="shared" si="6"/>
        <v>200</v>
      </c>
      <c r="T11" s="42">
        <v>0</v>
      </c>
      <c r="U11" s="33">
        <f t="shared" si="7"/>
        <v>0</v>
      </c>
      <c r="V11" s="42">
        <v>1</v>
      </c>
      <c r="W11" s="33">
        <f t="shared" si="8"/>
        <v>500</v>
      </c>
      <c r="X11" s="42">
        <v>0</v>
      </c>
      <c r="Y11" s="33">
        <f t="shared" si="9"/>
        <v>0</v>
      </c>
      <c r="Z11" s="42">
        <v>0</v>
      </c>
      <c r="AA11" s="33">
        <f t="shared" si="10"/>
        <v>0</v>
      </c>
      <c r="AB11" s="42">
        <v>0</v>
      </c>
      <c r="AC11" s="33">
        <f t="shared" si="11"/>
        <v>0</v>
      </c>
      <c r="AD11" s="42">
        <v>0</v>
      </c>
      <c r="AE11" s="33">
        <f t="shared" si="12"/>
        <v>0</v>
      </c>
      <c r="AF11" s="42">
        <v>0</v>
      </c>
      <c r="AG11" s="33">
        <f t="shared" si="13"/>
        <v>0</v>
      </c>
      <c r="AH11" s="42">
        <v>1</v>
      </c>
      <c r="AI11" s="33">
        <f t="shared" si="14"/>
        <v>250</v>
      </c>
      <c r="AJ11" s="42">
        <v>0</v>
      </c>
      <c r="AK11" s="33">
        <f t="shared" si="15"/>
        <v>0</v>
      </c>
      <c r="AL11" s="42">
        <v>0</v>
      </c>
      <c r="AM11" s="33">
        <f t="shared" si="16"/>
        <v>0</v>
      </c>
      <c r="AN11" s="42">
        <v>0</v>
      </c>
      <c r="AO11" s="33">
        <f t="shared" si="17"/>
        <v>0</v>
      </c>
      <c r="AP11" s="42">
        <v>0</v>
      </c>
      <c r="AQ11" s="33">
        <f t="shared" si="18"/>
        <v>0</v>
      </c>
      <c r="AR11" s="42">
        <v>0</v>
      </c>
      <c r="AS11" s="33">
        <f t="shared" si="19"/>
        <v>0</v>
      </c>
      <c r="AT11" s="42">
        <v>0</v>
      </c>
      <c r="AU11" s="33">
        <f t="shared" si="20"/>
        <v>0</v>
      </c>
      <c r="AV11" s="42">
        <v>1</v>
      </c>
      <c r="AW11" s="33">
        <f t="shared" si="21"/>
        <v>166.66666666666666</v>
      </c>
      <c r="AX11" s="42">
        <v>1</v>
      </c>
      <c r="AY11" s="33">
        <f t="shared" si="22"/>
        <v>333.3333333333333</v>
      </c>
      <c r="AZ11" s="42">
        <v>1</v>
      </c>
      <c r="BA11" s="33">
        <f t="shared" si="23"/>
        <v>142.85714285714286</v>
      </c>
      <c r="BB11" s="42">
        <v>0</v>
      </c>
      <c r="BC11" s="33">
        <f t="shared" si="24"/>
        <v>0</v>
      </c>
      <c r="BD11" s="42">
        <v>0</v>
      </c>
      <c r="BE11" s="33">
        <f t="shared" si="25"/>
        <v>0</v>
      </c>
      <c r="BF11" s="42">
        <v>0</v>
      </c>
      <c r="BG11" s="33">
        <f t="shared" si="26"/>
        <v>0</v>
      </c>
      <c r="BH11" s="42">
        <v>0</v>
      </c>
      <c r="BI11" s="33">
        <f t="shared" si="27"/>
        <v>0</v>
      </c>
      <c r="BJ11" s="42">
        <v>0</v>
      </c>
      <c r="BK11" s="33">
        <f t="shared" si="28"/>
        <v>0</v>
      </c>
      <c r="BL11" s="42">
        <v>1</v>
      </c>
      <c r="BM11" s="33">
        <f t="shared" si="29"/>
        <v>111.11111111111111</v>
      </c>
      <c r="BN11" s="42">
        <v>0</v>
      </c>
      <c r="BO11" s="33">
        <f t="shared" si="30"/>
        <v>0</v>
      </c>
      <c r="BP11" s="42">
        <v>0</v>
      </c>
      <c r="BQ11" s="33">
        <f t="shared" si="31"/>
        <v>0</v>
      </c>
      <c r="BR11" s="42">
        <v>1</v>
      </c>
      <c r="BS11" s="33">
        <f t="shared" si="32"/>
        <v>125</v>
      </c>
      <c r="BT11" s="34">
        <f t="shared" si="33"/>
        <v>1828.968253968254</v>
      </c>
      <c r="BU11" s="35">
        <v>0.00017685185185185184</v>
      </c>
      <c r="BV11" s="36">
        <v>0.00021134259259259261</v>
      </c>
      <c r="BW11" s="37">
        <f t="shared" si="34"/>
        <v>0.0003881944444444445</v>
      </c>
      <c r="BX11" s="38">
        <f t="shared" si="35"/>
        <v>1.1439773404889684</v>
      </c>
      <c r="BY11" s="39">
        <f t="shared" si="36"/>
        <v>2092.298239013355</v>
      </c>
      <c r="BZ11" s="40">
        <f t="shared" si="37"/>
        <v>9</v>
      </c>
      <c r="CA11" s="40">
        <v>9</v>
      </c>
    </row>
    <row r="12" spans="1:79" ht="16.5" customHeight="1">
      <c r="A12" s="27" t="s">
        <v>124</v>
      </c>
      <c r="B12" s="28" t="s">
        <v>125</v>
      </c>
      <c r="C12" s="28">
        <v>2002</v>
      </c>
      <c r="D12" s="28" t="s">
        <v>106</v>
      </c>
      <c r="E12" s="29" t="s">
        <v>28</v>
      </c>
      <c r="F12" s="41">
        <v>0</v>
      </c>
      <c r="G12" s="33">
        <f t="shared" si="0"/>
        <v>0</v>
      </c>
      <c r="H12" s="42">
        <v>1</v>
      </c>
      <c r="I12" s="33">
        <f t="shared" si="1"/>
        <v>1000</v>
      </c>
      <c r="J12" s="42">
        <v>0</v>
      </c>
      <c r="K12" s="33">
        <f t="shared" si="2"/>
        <v>0</v>
      </c>
      <c r="L12" s="42">
        <v>0</v>
      </c>
      <c r="M12" s="33">
        <f t="shared" si="3"/>
        <v>0</v>
      </c>
      <c r="N12" s="42">
        <v>0</v>
      </c>
      <c r="O12" s="33">
        <f t="shared" si="4"/>
        <v>0</v>
      </c>
      <c r="P12" s="42">
        <v>1</v>
      </c>
      <c r="Q12" s="33">
        <f t="shared" si="5"/>
        <v>166.66666666666666</v>
      </c>
      <c r="R12" s="42">
        <v>0</v>
      </c>
      <c r="S12" s="33">
        <f t="shared" si="6"/>
        <v>0</v>
      </c>
      <c r="T12" s="42">
        <v>1</v>
      </c>
      <c r="U12" s="33">
        <f t="shared" si="7"/>
        <v>142.85714285714286</v>
      </c>
      <c r="V12" s="42">
        <v>0</v>
      </c>
      <c r="W12" s="33">
        <f t="shared" si="8"/>
        <v>0</v>
      </c>
      <c r="X12" s="42">
        <v>1</v>
      </c>
      <c r="Y12" s="33">
        <f t="shared" si="9"/>
        <v>200</v>
      </c>
      <c r="Z12" s="42">
        <v>0</v>
      </c>
      <c r="AA12" s="33">
        <f t="shared" si="10"/>
        <v>0</v>
      </c>
      <c r="AB12" s="42">
        <v>0</v>
      </c>
      <c r="AC12" s="33">
        <f t="shared" si="11"/>
        <v>0</v>
      </c>
      <c r="AD12" s="42">
        <v>0</v>
      </c>
      <c r="AE12" s="33">
        <f t="shared" si="12"/>
        <v>0</v>
      </c>
      <c r="AF12" s="42">
        <v>0</v>
      </c>
      <c r="AG12" s="33">
        <f t="shared" si="13"/>
        <v>0</v>
      </c>
      <c r="AH12" s="42">
        <v>0</v>
      </c>
      <c r="AI12" s="33">
        <f t="shared" si="14"/>
        <v>0</v>
      </c>
      <c r="AJ12" s="42">
        <v>1</v>
      </c>
      <c r="AK12" s="33">
        <f t="shared" si="15"/>
        <v>250</v>
      </c>
      <c r="AL12" s="42">
        <v>0</v>
      </c>
      <c r="AM12" s="33">
        <f t="shared" si="16"/>
        <v>0</v>
      </c>
      <c r="AN12" s="42">
        <v>0</v>
      </c>
      <c r="AO12" s="33">
        <f t="shared" si="17"/>
        <v>0</v>
      </c>
      <c r="AP12" s="42">
        <v>0</v>
      </c>
      <c r="AQ12" s="33">
        <f t="shared" si="18"/>
        <v>0</v>
      </c>
      <c r="AR12" s="42">
        <v>0</v>
      </c>
      <c r="AS12" s="33">
        <f t="shared" si="19"/>
        <v>0</v>
      </c>
      <c r="AT12" s="42">
        <v>0</v>
      </c>
      <c r="AU12" s="33">
        <f t="shared" si="20"/>
        <v>0</v>
      </c>
      <c r="AV12" s="42">
        <v>0</v>
      </c>
      <c r="AW12" s="33">
        <f t="shared" si="21"/>
        <v>0</v>
      </c>
      <c r="AX12" s="42">
        <v>0</v>
      </c>
      <c r="AY12" s="33">
        <f t="shared" si="22"/>
        <v>0</v>
      </c>
      <c r="AZ12" s="42">
        <v>0</v>
      </c>
      <c r="BA12" s="33">
        <f t="shared" si="23"/>
        <v>0</v>
      </c>
      <c r="BB12" s="42">
        <v>0</v>
      </c>
      <c r="BC12" s="33">
        <f t="shared" si="24"/>
        <v>0</v>
      </c>
      <c r="BD12" s="42">
        <v>0</v>
      </c>
      <c r="BE12" s="33">
        <f t="shared" si="25"/>
        <v>0</v>
      </c>
      <c r="BF12" s="42">
        <v>0</v>
      </c>
      <c r="BG12" s="33">
        <f t="shared" si="26"/>
        <v>0</v>
      </c>
      <c r="BH12" s="42">
        <v>0</v>
      </c>
      <c r="BI12" s="33">
        <f t="shared" si="27"/>
        <v>0</v>
      </c>
      <c r="BJ12" s="42">
        <v>0</v>
      </c>
      <c r="BK12" s="33">
        <f t="shared" si="28"/>
        <v>0</v>
      </c>
      <c r="BL12" s="42">
        <v>0</v>
      </c>
      <c r="BM12" s="33">
        <f t="shared" si="29"/>
        <v>0</v>
      </c>
      <c r="BN12" s="42">
        <v>0</v>
      </c>
      <c r="BO12" s="33">
        <f t="shared" si="30"/>
        <v>0</v>
      </c>
      <c r="BP12" s="42">
        <v>0</v>
      </c>
      <c r="BQ12" s="33">
        <f t="shared" si="31"/>
        <v>0</v>
      </c>
      <c r="BR12" s="42">
        <v>0</v>
      </c>
      <c r="BS12" s="33">
        <f t="shared" si="32"/>
        <v>0</v>
      </c>
      <c r="BT12" s="34">
        <f t="shared" si="33"/>
        <v>1759.5238095238096</v>
      </c>
      <c r="BU12" s="35">
        <v>0.00019548611111111112</v>
      </c>
      <c r="BV12" s="36">
        <v>0.00018599537037037036</v>
      </c>
      <c r="BW12" s="37">
        <f t="shared" si="34"/>
        <v>0.00038148148148148145</v>
      </c>
      <c r="BX12" s="38">
        <f t="shared" si="35"/>
        <v>1.146510922330097</v>
      </c>
      <c r="BY12" s="39">
        <f t="shared" si="36"/>
        <v>2017.3132657189092</v>
      </c>
      <c r="BZ12" s="40">
        <f t="shared" si="37"/>
        <v>10</v>
      </c>
      <c r="CA12" s="40">
        <v>10</v>
      </c>
    </row>
    <row r="13" spans="1:79" ht="16.5" customHeight="1">
      <c r="A13" s="27" t="s">
        <v>126</v>
      </c>
      <c r="B13" s="28" t="s">
        <v>127</v>
      </c>
      <c r="C13" s="28">
        <v>2002</v>
      </c>
      <c r="D13" s="28" t="s">
        <v>106</v>
      </c>
      <c r="E13" s="29" t="s">
        <v>65</v>
      </c>
      <c r="F13" s="30">
        <v>0</v>
      </c>
      <c r="G13" s="31">
        <f t="shared" si="0"/>
        <v>0</v>
      </c>
      <c r="H13" s="32">
        <v>0</v>
      </c>
      <c r="I13" s="31">
        <f t="shared" si="1"/>
        <v>0</v>
      </c>
      <c r="J13" s="32">
        <v>0</v>
      </c>
      <c r="K13" s="31">
        <f t="shared" si="2"/>
        <v>0</v>
      </c>
      <c r="L13" s="32">
        <v>0</v>
      </c>
      <c r="M13" s="31">
        <f t="shared" si="3"/>
        <v>0</v>
      </c>
      <c r="N13" s="32">
        <v>0</v>
      </c>
      <c r="O13" s="31">
        <f t="shared" si="4"/>
        <v>0</v>
      </c>
      <c r="P13" s="32">
        <v>0</v>
      </c>
      <c r="Q13" s="31">
        <f t="shared" si="5"/>
        <v>0</v>
      </c>
      <c r="R13" s="32">
        <v>1</v>
      </c>
      <c r="S13" s="31">
        <f t="shared" si="6"/>
        <v>200</v>
      </c>
      <c r="T13" s="32">
        <v>1</v>
      </c>
      <c r="U13" s="31">
        <f t="shared" si="7"/>
        <v>142.85714285714286</v>
      </c>
      <c r="V13" s="32">
        <v>0</v>
      </c>
      <c r="W13" s="31">
        <f t="shared" si="8"/>
        <v>0</v>
      </c>
      <c r="X13" s="32">
        <v>1</v>
      </c>
      <c r="Y13" s="31">
        <f t="shared" si="9"/>
        <v>200</v>
      </c>
      <c r="Z13" s="32">
        <v>0</v>
      </c>
      <c r="AA13" s="31">
        <f t="shared" si="10"/>
        <v>0</v>
      </c>
      <c r="AB13" s="32">
        <v>1</v>
      </c>
      <c r="AC13" s="31">
        <f t="shared" si="11"/>
        <v>500</v>
      </c>
      <c r="AD13" s="32">
        <v>0</v>
      </c>
      <c r="AE13" s="31">
        <f t="shared" si="12"/>
        <v>0</v>
      </c>
      <c r="AF13" s="32">
        <v>1</v>
      </c>
      <c r="AG13" s="31">
        <f t="shared" si="13"/>
        <v>333.3333333333333</v>
      </c>
      <c r="AH13" s="32">
        <v>1</v>
      </c>
      <c r="AI13" s="31">
        <f t="shared" si="14"/>
        <v>250</v>
      </c>
      <c r="AJ13" s="32">
        <v>0</v>
      </c>
      <c r="AK13" s="31">
        <f t="shared" si="15"/>
        <v>0</v>
      </c>
      <c r="AL13" s="32">
        <v>0</v>
      </c>
      <c r="AM13" s="31">
        <f t="shared" si="16"/>
        <v>0</v>
      </c>
      <c r="AN13" s="32">
        <v>0</v>
      </c>
      <c r="AO13" s="31">
        <f t="shared" si="17"/>
        <v>0</v>
      </c>
      <c r="AP13" s="32">
        <v>0</v>
      </c>
      <c r="AQ13" s="31">
        <f t="shared" si="18"/>
        <v>0</v>
      </c>
      <c r="AR13" s="32">
        <v>0</v>
      </c>
      <c r="AS13" s="31">
        <f t="shared" si="19"/>
        <v>0</v>
      </c>
      <c r="AT13" s="32">
        <v>0</v>
      </c>
      <c r="AU13" s="31">
        <f t="shared" si="20"/>
        <v>0</v>
      </c>
      <c r="AV13" s="32">
        <v>0</v>
      </c>
      <c r="AW13" s="31">
        <f t="shared" si="21"/>
        <v>0</v>
      </c>
      <c r="AX13" s="32">
        <v>0</v>
      </c>
      <c r="AY13" s="31">
        <f t="shared" si="22"/>
        <v>0</v>
      </c>
      <c r="AZ13" s="32">
        <v>0</v>
      </c>
      <c r="BA13" s="31">
        <f t="shared" si="23"/>
        <v>0</v>
      </c>
      <c r="BB13" s="32">
        <v>0</v>
      </c>
      <c r="BC13" s="31">
        <f t="shared" si="24"/>
        <v>0</v>
      </c>
      <c r="BD13" s="32">
        <v>0</v>
      </c>
      <c r="BE13" s="31">
        <f t="shared" si="25"/>
        <v>0</v>
      </c>
      <c r="BF13" s="32">
        <v>0</v>
      </c>
      <c r="BG13" s="31">
        <f t="shared" si="26"/>
        <v>0</v>
      </c>
      <c r="BH13" s="32">
        <v>0</v>
      </c>
      <c r="BI13" s="31">
        <f t="shared" si="27"/>
        <v>0</v>
      </c>
      <c r="BJ13" s="32">
        <v>0</v>
      </c>
      <c r="BK13" s="31">
        <f t="shared" si="28"/>
        <v>0</v>
      </c>
      <c r="BL13" s="32">
        <v>0</v>
      </c>
      <c r="BM13" s="31">
        <f t="shared" si="29"/>
        <v>0</v>
      </c>
      <c r="BN13" s="32">
        <v>0</v>
      </c>
      <c r="BO13" s="31">
        <f t="shared" si="30"/>
        <v>0</v>
      </c>
      <c r="BP13" s="32">
        <v>0</v>
      </c>
      <c r="BQ13" s="31">
        <f t="shared" si="31"/>
        <v>0</v>
      </c>
      <c r="BR13" s="32">
        <v>0</v>
      </c>
      <c r="BS13" s="31">
        <f t="shared" si="32"/>
        <v>0</v>
      </c>
      <c r="BT13" s="34">
        <f t="shared" si="33"/>
        <v>1626.1904761904761</v>
      </c>
      <c r="BU13" s="35">
        <v>0.000318287037037037</v>
      </c>
      <c r="BV13" s="36">
        <v>0.0002399305555555556</v>
      </c>
      <c r="BW13" s="37">
        <f t="shared" si="34"/>
        <v>0.0005582175925925926</v>
      </c>
      <c r="BX13" s="38">
        <f t="shared" si="35"/>
        <v>1.100124403897989</v>
      </c>
      <c r="BY13" s="39">
        <f t="shared" si="36"/>
        <v>1789.0118282436342</v>
      </c>
      <c r="BZ13" s="40">
        <f t="shared" si="37"/>
        <v>11</v>
      </c>
      <c r="CA13" s="40">
        <v>11</v>
      </c>
    </row>
    <row r="14" spans="1:79" ht="16.5" customHeight="1">
      <c r="A14" s="27" t="s">
        <v>128</v>
      </c>
      <c r="B14" s="28" t="s">
        <v>129</v>
      </c>
      <c r="C14" s="28">
        <v>2002</v>
      </c>
      <c r="D14" s="28" t="s">
        <v>106</v>
      </c>
      <c r="E14" s="29" t="s">
        <v>35</v>
      </c>
      <c r="F14" s="41">
        <v>0</v>
      </c>
      <c r="G14" s="33">
        <f t="shared" si="0"/>
        <v>0</v>
      </c>
      <c r="H14" s="42">
        <v>0</v>
      </c>
      <c r="I14" s="33">
        <f t="shared" si="1"/>
        <v>0</v>
      </c>
      <c r="J14" s="42">
        <v>0</v>
      </c>
      <c r="K14" s="33">
        <f t="shared" si="2"/>
        <v>0</v>
      </c>
      <c r="L14" s="42">
        <v>0</v>
      </c>
      <c r="M14" s="33">
        <f t="shared" si="3"/>
        <v>0</v>
      </c>
      <c r="N14" s="42">
        <v>0</v>
      </c>
      <c r="O14" s="33">
        <f t="shared" si="4"/>
        <v>0</v>
      </c>
      <c r="P14" s="42">
        <v>0</v>
      </c>
      <c r="Q14" s="33">
        <f t="shared" si="5"/>
        <v>0</v>
      </c>
      <c r="R14" s="42">
        <v>0</v>
      </c>
      <c r="S14" s="33">
        <f t="shared" si="6"/>
        <v>0</v>
      </c>
      <c r="T14" s="42">
        <v>1</v>
      </c>
      <c r="U14" s="33">
        <f t="shared" si="7"/>
        <v>142.85714285714286</v>
      </c>
      <c r="V14" s="42">
        <v>0</v>
      </c>
      <c r="W14" s="33">
        <f t="shared" si="8"/>
        <v>0</v>
      </c>
      <c r="X14" s="42">
        <v>0</v>
      </c>
      <c r="Y14" s="33">
        <f t="shared" si="9"/>
        <v>0</v>
      </c>
      <c r="Z14" s="42">
        <v>1</v>
      </c>
      <c r="AA14" s="33">
        <f t="shared" si="10"/>
        <v>500</v>
      </c>
      <c r="AB14" s="42">
        <v>0</v>
      </c>
      <c r="AC14" s="33">
        <f t="shared" si="11"/>
        <v>0</v>
      </c>
      <c r="AD14" s="42">
        <v>0</v>
      </c>
      <c r="AE14" s="33">
        <f t="shared" si="12"/>
        <v>0</v>
      </c>
      <c r="AF14" s="42">
        <v>0</v>
      </c>
      <c r="AG14" s="33">
        <f t="shared" si="13"/>
        <v>0</v>
      </c>
      <c r="AH14" s="42">
        <v>0</v>
      </c>
      <c r="AI14" s="33">
        <f t="shared" si="14"/>
        <v>0</v>
      </c>
      <c r="AJ14" s="42">
        <v>1</v>
      </c>
      <c r="AK14" s="33">
        <f t="shared" si="15"/>
        <v>250</v>
      </c>
      <c r="AL14" s="42">
        <v>0</v>
      </c>
      <c r="AM14" s="33">
        <f t="shared" si="16"/>
        <v>0</v>
      </c>
      <c r="AN14" s="42">
        <v>0</v>
      </c>
      <c r="AO14" s="33">
        <f t="shared" si="17"/>
        <v>0</v>
      </c>
      <c r="AP14" s="42">
        <v>0</v>
      </c>
      <c r="AQ14" s="33">
        <f t="shared" si="18"/>
        <v>0</v>
      </c>
      <c r="AR14" s="42">
        <v>0</v>
      </c>
      <c r="AS14" s="33">
        <f t="shared" si="19"/>
        <v>0</v>
      </c>
      <c r="AT14" s="42">
        <v>0</v>
      </c>
      <c r="AU14" s="33">
        <f t="shared" si="20"/>
        <v>0</v>
      </c>
      <c r="AV14" s="42">
        <v>0</v>
      </c>
      <c r="AW14" s="33">
        <f t="shared" si="21"/>
        <v>0</v>
      </c>
      <c r="AX14" s="42">
        <v>0</v>
      </c>
      <c r="AY14" s="33">
        <f t="shared" si="22"/>
        <v>0</v>
      </c>
      <c r="AZ14" s="42">
        <v>0</v>
      </c>
      <c r="BA14" s="33">
        <f t="shared" si="23"/>
        <v>0</v>
      </c>
      <c r="BB14" s="42">
        <v>0</v>
      </c>
      <c r="BC14" s="33">
        <f t="shared" si="24"/>
        <v>0</v>
      </c>
      <c r="BD14" s="42">
        <v>0</v>
      </c>
      <c r="BE14" s="33">
        <f t="shared" si="25"/>
        <v>0</v>
      </c>
      <c r="BF14" s="42">
        <v>0</v>
      </c>
      <c r="BG14" s="33">
        <f t="shared" si="26"/>
        <v>0</v>
      </c>
      <c r="BH14" s="42">
        <v>0</v>
      </c>
      <c r="BI14" s="33">
        <f t="shared" si="27"/>
        <v>0</v>
      </c>
      <c r="BJ14" s="42">
        <v>0</v>
      </c>
      <c r="BK14" s="33">
        <f t="shared" si="28"/>
        <v>0</v>
      </c>
      <c r="BL14" s="42">
        <v>1</v>
      </c>
      <c r="BM14" s="33">
        <f t="shared" si="29"/>
        <v>111.11111111111111</v>
      </c>
      <c r="BN14" s="42">
        <v>0</v>
      </c>
      <c r="BO14" s="33">
        <f t="shared" si="30"/>
        <v>0</v>
      </c>
      <c r="BP14" s="42">
        <v>1</v>
      </c>
      <c r="BQ14" s="33">
        <f t="shared" si="31"/>
        <v>111.11111111111111</v>
      </c>
      <c r="BR14" s="42">
        <v>1</v>
      </c>
      <c r="BS14" s="33">
        <f t="shared" si="32"/>
        <v>125</v>
      </c>
      <c r="BT14" s="34">
        <f t="shared" si="33"/>
        <v>1240.079365079365</v>
      </c>
      <c r="BU14" s="35">
        <v>0.00019710648148148148</v>
      </c>
      <c r="BV14" s="36">
        <v>0.00018182870370370371</v>
      </c>
      <c r="BW14" s="37">
        <f t="shared" si="34"/>
        <v>0.00037893518518518517</v>
      </c>
      <c r="BX14" s="38">
        <f t="shared" si="35"/>
        <v>1.1474954184483812</v>
      </c>
      <c r="BY14" s="39">
        <f t="shared" si="36"/>
        <v>1422.9853899409488</v>
      </c>
      <c r="BZ14" s="40">
        <f t="shared" si="37"/>
        <v>12</v>
      </c>
      <c r="CA14" s="40">
        <v>12</v>
      </c>
    </row>
    <row r="15" spans="1:79" ht="16.5" customHeight="1">
      <c r="A15" s="27" t="s">
        <v>29</v>
      </c>
      <c r="B15" s="28" t="s">
        <v>130</v>
      </c>
      <c r="C15" s="28">
        <v>2003</v>
      </c>
      <c r="D15" s="28" t="s">
        <v>106</v>
      </c>
      <c r="E15" s="29" t="s">
        <v>28</v>
      </c>
      <c r="F15" s="41">
        <v>0</v>
      </c>
      <c r="G15" s="33">
        <f t="shared" si="0"/>
        <v>0</v>
      </c>
      <c r="H15" s="42">
        <v>0</v>
      </c>
      <c r="I15" s="33">
        <f t="shared" si="1"/>
        <v>0</v>
      </c>
      <c r="J15" s="42">
        <v>0</v>
      </c>
      <c r="K15" s="33">
        <f t="shared" si="2"/>
        <v>0</v>
      </c>
      <c r="L15" s="42">
        <v>0</v>
      </c>
      <c r="M15" s="33">
        <f t="shared" si="3"/>
        <v>0</v>
      </c>
      <c r="N15" s="42">
        <v>0</v>
      </c>
      <c r="O15" s="33">
        <f t="shared" si="4"/>
        <v>0</v>
      </c>
      <c r="P15" s="42">
        <v>1</v>
      </c>
      <c r="Q15" s="33">
        <f t="shared" si="5"/>
        <v>166.66666666666666</v>
      </c>
      <c r="R15" s="42">
        <v>0</v>
      </c>
      <c r="S15" s="33">
        <f t="shared" si="6"/>
        <v>0</v>
      </c>
      <c r="T15" s="42">
        <v>0</v>
      </c>
      <c r="U15" s="33">
        <f t="shared" si="7"/>
        <v>0</v>
      </c>
      <c r="V15" s="42">
        <v>0</v>
      </c>
      <c r="W15" s="33">
        <f t="shared" si="8"/>
        <v>0</v>
      </c>
      <c r="X15" s="42">
        <v>0</v>
      </c>
      <c r="Y15" s="33">
        <f t="shared" si="9"/>
        <v>0</v>
      </c>
      <c r="Z15" s="42">
        <v>0</v>
      </c>
      <c r="AA15" s="33">
        <f t="shared" si="10"/>
        <v>0</v>
      </c>
      <c r="AB15" s="42">
        <v>0</v>
      </c>
      <c r="AC15" s="33">
        <f t="shared" si="11"/>
        <v>0</v>
      </c>
      <c r="AD15" s="42">
        <v>0</v>
      </c>
      <c r="AE15" s="33">
        <f t="shared" si="12"/>
        <v>0</v>
      </c>
      <c r="AF15" s="42">
        <v>0</v>
      </c>
      <c r="AG15" s="33">
        <f t="shared" si="13"/>
        <v>0</v>
      </c>
      <c r="AH15" s="42">
        <v>0</v>
      </c>
      <c r="AI15" s="33">
        <f t="shared" si="14"/>
        <v>0</v>
      </c>
      <c r="AJ15" s="42">
        <v>0</v>
      </c>
      <c r="AK15" s="33">
        <f t="shared" si="15"/>
        <v>0</v>
      </c>
      <c r="AL15" s="42">
        <v>0</v>
      </c>
      <c r="AM15" s="33">
        <f t="shared" si="16"/>
        <v>0</v>
      </c>
      <c r="AN15" s="42">
        <v>0</v>
      </c>
      <c r="AO15" s="33">
        <f t="shared" si="17"/>
        <v>0</v>
      </c>
      <c r="AP15" s="42">
        <v>0</v>
      </c>
      <c r="AQ15" s="33">
        <f t="shared" si="18"/>
        <v>0</v>
      </c>
      <c r="AR15" s="42">
        <v>0</v>
      </c>
      <c r="AS15" s="33">
        <f t="shared" si="19"/>
        <v>0</v>
      </c>
      <c r="AT15" s="42">
        <v>1</v>
      </c>
      <c r="AU15" s="33">
        <f t="shared" si="20"/>
        <v>500</v>
      </c>
      <c r="AV15" s="42">
        <v>0</v>
      </c>
      <c r="AW15" s="33">
        <f t="shared" si="21"/>
        <v>0</v>
      </c>
      <c r="AX15" s="42">
        <v>0</v>
      </c>
      <c r="AY15" s="33">
        <f t="shared" si="22"/>
        <v>0</v>
      </c>
      <c r="AZ15" s="42">
        <v>0</v>
      </c>
      <c r="BA15" s="33">
        <f t="shared" si="23"/>
        <v>0</v>
      </c>
      <c r="BB15" s="42">
        <v>0</v>
      </c>
      <c r="BC15" s="33">
        <f t="shared" si="24"/>
        <v>0</v>
      </c>
      <c r="BD15" s="42">
        <v>0</v>
      </c>
      <c r="BE15" s="33">
        <f t="shared" si="25"/>
        <v>0</v>
      </c>
      <c r="BF15" s="42">
        <v>0</v>
      </c>
      <c r="BG15" s="33">
        <f t="shared" si="26"/>
        <v>0</v>
      </c>
      <c r="BH15" s="42">
        <v>0</v>
      </c>
      <c r="BI15" s="33">
        <f t="shared" si="27"/>
        <v>0</v>
      </c>
      <c r="BJ15" s="42">
        <v>0</v>
      </c>
      <c r="BK15" s="33">
        <f t="shared" si="28"/>
        <v>0</v>
      </c>
      <c r="BL15" s="42">
        <v>1</v>
      </c>
      <c r="BM15" s="33">
        <f t="shared" si="29"/>
        <v>111.11111111111111</v>
      </c>
      <c r="BN15" s="42">
        <v>0</v>
      </c>
      <c r="BO15" s="33">
        <f t="shared" si="30"/>
        <v>0</v>
      </c>
      <c r="BP15" s="42">
        <v>1</v>
      </c>
      <c r="BQ15" s="33">
        <f t="shared" si="31"/>
        <v>111.11111111111111</v>
      </c>
      <c r="BR15" s="42">
        <v>0</v>
      </c>
      <c r="BS15" s="33">
        <f t="shared" si="32"/>
        <v>0</v>
      </c>
      <c r="BT15" s="34">
        <f t="shared" si="33"/>
        <v>888.8888888888888</v>
      </c>
      <c r="BU15" s="35">
        <v>0.00014953703703703703</v>
      </c>
      <c r="BV15" s="36">
        <v>0.0001625</v>
      </c>
      <c r="BW15" s="37">
        <f t="shared" si="34"/>
        <v>0.000312037037037037</v>
      </c>
      <c r="BX15" s="38">
        <f t="shared" si="35"/>
        <v>1.1791172106824925</v>
      </c>
      <c r="BY15" s="39">
        <f t="shared" si="36"/>
        <v>1048.1041872733265</v>
      </c>
      <c r="BZ15" s="40">
        <f t="shared" si="37"/>
        <v>13</v>
      </c>
      <c r="CA15" s="40">
        <v>13</v>
      </c>
    </row>
    <row r="16" spans="1:79" ht="16.5" customHeight="1">
      <c r="A16" s="45" t="s">
        <v>131</v>
      </c>
      <c r="B16" s="46" t="s">
        <v>132</v>
      </c>
      <c r="C16" s="46">
        <v>2003</v>
      </c>
      <c r="D16" s="46" t="s">
        <v>106</v>
      </c>
      <c r="E16" s="47" t="s">
        <v>16</v>
      </c>
      <c r="F16" s="48">
        <v>0</v>
      </c>
      <c r="G16" s="49">
        <f t="shared" si="0"/>
        <v>0</v>
      </c>
      <c r="H16" s="50">
        <v>0</v>
      </c>
      <c r="I16" s="49">
        <f t="shared" si="1"/>
        <v>0</v>
      </c>
      <c r="J16" s="50">
        <v>0</v>
      </c>
      <c r="K16" s="49">
        <f t="shared" si="2"/>
        <v>0</v>
      </c>
      <c r="L16" s="50">
        <v>0</v>
      </c>
      <c r="M16" s="49">
        <f t="shared" si="3"/>
        <v>0</v>
      </c>
      <c r="N16" s="50">
        <v>0</v>
      </c>
      <c r="O16" s="49">
        <f t="shared" si="4"/>
        <v>0</v>
      </c>
      <c r="P16" s="50">
        <v>1</v>
      </c>
      <c r="Q16" s="49">
        <f t="shared" si="5"/>
        <v>166.66666666666666</v>
      </c>
      <c r="R16" s="50">
        <v>0</v>
      </c>
      <c r="S16" s="49">
        <f t="shared" si="6"/>
        <v>0</v>
      </c>
      <c r="T16" s="50">
        <v>1</v>
      </c>
      <c r="U16" s="49">
        <f t="shared" si="7"/>
        <v>142.85714285714286</v>
      </c>
      <c r="V16" s="50">
        <v>0</v>
      </c>
      <c r="W16" s="49">
        <f t="shared" si="8"/>
        <v>0</v>
      </c>
      <c r="X16" s="50">
        <v>1</v>
      </c>
      <c r="Y16" s="49">
        <f t="shared" si="9"/>
        <v>200</v>
      </c>
      <c r="Z16" s="50">
        <v>0</v>
      </c>
      <c r="AA16" s="49">
        <f t="shared" si="10"/>
        <v>0</v>
      </c>
      <c r="AB16" s="50">
        <v>0</v>
      </c>
      <c r="AC16" s="49">
        <f t="shared" si="11"/>
        <v>0</v>
      </c>
      <c r="AD16" s="50">
        <v>0</v>
      </c>
      <c r="AE16" s="49">
        <f t="shared" si="12"/>
        <v>0</v>
      </c>
      <c r="AF16" s="50">
        <v>1</v>
      </c>
      <c r="AG16" s="49">
        <f t="shared" si="13"/>
        <v>333.3333333333333</v>
      </c>
      <c r="AH16" s="50">
        <v>0</v>
      </c>
      <c r="AI16" s="49">
        <f t="shared" si="14"/>
        <v>0</v>
      </c>
      <c r="AJ16" s="50">
        <v>0</v>
      </c>
      <c r="AK16" s="49">
        <f t="shared" si="15"/>
        <v>0</v>
      </c>
      <c r="AL16" s="50">
        <v>0</v>
      </c>
      <c r="AM16" s="49">
        <f t="shared" si="16"/>
        <v>0</v>
      </c>
      <c r="AN16" s="50">
        <v>0</v>
      </c>
      <c r="AO16" s="49">
        <f t="shared" si="17"/>
        <v>0</v>
      </c>
      <c r="AP16" s="50">
        <v>0</v>
      </c>
      <c r="AQ16" s="49">
        <f t="shared" si="18"/>
        <v>0</v>
      </c>
      <c r="AR16" s="50">
        <v>0</v>
      </c>
      <c r="AS16" s="49">
        <f t="shared" si="19"/>
        <v>0</v>
      </c>
      <c r="AT16" s="50">
        <v>0</v>
      </c>
      <c r="AU16" s="49">
        <f t="shared" si="20"/>
        <v>0</v>
      </c>
      <c r="AV16" s="50">
        <v>0</v>
      </c>
      <c r="AW16" s="49">
        <f t="shared" si="21"/>
        <v>0</v>
      </c>
      <c r="AX16" s="50">
        <v>0</v>
      </c>
      <c r="AY16" s="49">
        <f t="shared" si="22"/>
        <v>0</v>
      </c>
      <c r="AZ16" s="50">
        <v>0</v>
      </c>
      <c r="BA16" s="49">
        <f t="shared" si="23"/>
        <v>0</v>
      </c>
      <c r="BB16" s="50">
        <v>0</v>
      </c>
      <c r="BC16" s="49">
        <f t="shared" si="24"/>
        <v>0</v>
      </c>
      <c r="BD16" s="50">
        <v>0</v>
      </c>
      <c r="BE16" s="49">
        <f t="shared" si="25"/>
        <v>0</v>
      </c>
      <c r="BF16" s="50">
        <v>0</v>
      </c>
      <c r="BG16" s="49">
        <f t="shared" si="26"/>
        <v>0</v>
      </c>
      <c r="BH16" s="50">
        <v>0</v>
      </c>
      <c r="BI16" s="49">
        <f t="shared" si="27"/>
        <v>0</v>
      </c>
      <c r="BJ16" s="50">
        <v>0</v>
      </c>
      <c r="BK16" s="49">
        <f t="shared" si="28"/>
        <v>0</v>
      </c>
      <c r="BL16" s="50">
        <v>0</v>
      </c>
      <c r="BM16" s="49">
        <f t="shared" si="29"/>
        <v>0</v>
      </c>
      <c r="BN16" s="50">
        <v>0</v>
      </c>
      <c r="BO16" s="49">
        <f t="shared" si="30"/>
        <v>0</v>
      </c>
      <c r="BP16" s="50">
        <v>0</v>
      </c>
      <c r="BQ16" s="49">
        <f t="shared" si="31"/>
        <v>0</v>
      </c>
      <c r="BR16" s="50">
        <v>0</v>
      </c>
      <c r="BS16" s="49">
        <f t="shared" si="32"/>
        <v>0</v>
      </c>
      <c r="BT16" s="51">
        <f t="shared" si="33"/>
        <v>842.8571428571428</v>
      </c>
      <c r="BU16" s="52">
        <v>0.0002972222222222222</v>
      </c>
      <c r="BV16" s="53">
        <v>0.0002689814814814815</v>
      </c>
      <c r="BW16" s="54">
        <f t="shared" si="34"/>
        <v>0.0005662037037037037</v>
      </c>
      <c r="BX16" s="55">
        <f t="shared" si="35"/>
        <v>1.0987121831561732</v>
      </c>
      <c r="BY16" s="56">
        <f t="shared" si="36"/>
        <v>926.0574115173459</v>
      </c>
      <c r="BZ16" s="57">
        <f t="shared" si="37"/>
        <v>14</v>
      </c>
      <c r="CA16" s="57">
        <v>14</v>
      </c>
    </row>
    <row r="17" spans="1:77" s="6" customFormat="1" ht="16.5" customHeight="1" hidden="1">
      <c r="A17" s="90"/>
      <c r="B17" s="90"/>
      <c r="C17" s="90"/>
      <c r="D17" s="90"/>
      <c r="E17" s="90"/>
      <c r="F17" s="58">
        <f>SUM(F3:F16)</f>
        <v>0</v>
      </c>
      <c r="G17" s="59" t="e">
        <f>G2/F17</f>
        <v>#DIV/0!</v>
      </c>
      <c r="H17" s="60">
        <f>SUM(H3:H16)</f>
        <v>1</v>
      </c>
      <c r="I17" s="59">
        <f>I2/H17</f>
        <v>1000</v>
      </c>
      <c r="J17" s="60">
        <f>SUM(J3:J16)</f>
        <v>3</v>
      </c>
      <c r="K17" s="59">
        <f>K2/J17</f>
        <v>333.3333333333333</v>
      </c>
      <c r="L17" s="60">
        <f>SUM(L3:L16)</f>
        <v>1</v>
      </c>
      <c r="M17" s="59">
        <f>M2/L17</f>
        <v>1000</v>
      </c>
      <c r="N17" s="60">
        <f>SUM(N3:N16)</f>
        <v>3</v>
      </c>
      <c r="O17" s="59">
        <f>O2/N17</f>
        <v>333.3333333333333</v>
      </c>
      <c r="P17" s="60">
        <f>SUM(P3:P16)</f>
        <v>6</v>
      </c>
      <c r="Q17" s="59">
        <f>Q2/P17</f>
        <v>166.66666666666666</v>
      </c>
      <c r="R17" s="60">
        <f>SUM(R3:R16)</f>
        <v>5</v>
      </c>
      <c r="S17" s="59">
        <f>S2/R17</f>
        <v>200</v>
      </c>
      <c r="T17" s="60">
        <f>SUM(T3:T16)</f>
        <v>7</v>
      </c>
      <c r="U17" s="59">
        <f>U2/T17</f>
        <v>142.85714285714286</v>
      </c>
      <c r="V17" s="60">
        <f>SUM(V3:V16)</f>
        <v>2</v>
      </c>
      <c r="W17" s="59">
        <f>W2/V17</f>
        <v>500</v>
      </c>
      <c r="X17" s="60">
        <f>SUM(X3:X16)</f>
        <v>5</v>
      </c>
      <c r="Y17" s="59">
        <f>Y2/X17</f>
        <v>200</v>
      </c>
      <c r="Z17" s="60">
        <f>SUM(Z3:Z16)</f>
        <v>2</v>
      </c>
      <c r="AA17" s="59">
        <f>AA2/Z17</f>
        <v>500</v>
      </c>
      <c r="AB17" s="60">
        <f>SUM(AB3:AB16)</f>
        <v>2</v>
      </c>
      <c r="AC17" s="59">
        <f>AC2/AB17</f>
        <v>500</v>
      </c>
      <c r="AD17" s="60">
        <f>SUM(AD3:AD16)</f>
        <v>1</v>
      </c>
      <c r="AE17" s="59">
        <f>AE2/AD17</f>
        <v>1000</v>
      </c>
      <c r="AF17" s="60">
        <f>SUM(AF3:AF16)</f>
        <v>3</v>
      </c>
      <c r="AG17" s="59">
        <f>AG2/AF17</f>
        <v>333.3333333333333</v>
      </c>
      <c r="AH17" s="60">
        <f>SUM(AH3:AH16)</f>
        <v>4</v>
      </c>
      <c r="AI17" s="59">
        <f>AI2/AH17</f>
        <v>250</v>
      </c>
      <c r="AJ17" s="60">
        <f>SUM(AJ3:AJ16)</f>
        <v>4</v>
      </c>
      <c r="AK17" s="59">
        <f>AK2/AJ17</f>
        <v>250</v>
      </c>
      <c r="AL17" s="60">
        <f>SUM(AL3:AL16)</f>
        <v>0</v>
      </c>
      <c r="AM17" s="59" t="e">
        <f>AM2/AL17</f>
        <v>#DIV/0!</v>
      </c>
      <c r="AN17" s="60">
        <f>SUM(AN3:AN16)</f>
        <v>2</v>
      </c>
      <c r="AO17" s="59">
        <f>AO2/AN17</f>
        <v>500</v>
      </c>
      <c r="AP17" s="60">
        <f>SUM(AP3:AP16)</f>
        <v>0</v>
      </c>
      <c r="AQ17" s="59" t="e">
        <f>AQ2/AP17</f>
        <v>#DIV/0!</v>
      </c>
      <c r="AR17" s="60">
        <f>SUM(AR3:AR16)</f>
        <v>4</v>
      </c>
      <c r="AS17" s="59">
        <f>AS2/AR17</f>
        <v>250</v>
      </c>
      <c r="AT17" s="60">
        <f>SUM(AT3:AT16)</f>
        <v>2</v>
      </c>
      <c r="AU17" s="59">
        <f>AU2/AT17</f>
        <v>500</v>
      </c>
      <c r="AV17" s="60">
        <f>SUM(AV3:AV16)</f>
        <v>6</v>
      </c>
      <c r="AW17" s="59">
        <f>AW2/AV17</f>
        <v>166.66666666666666</v>
      </c>
      <c r="AX17" s="60">
        <f>SUM(AX3:AX16)</f>
        <v>3</v>
      </c>
      <c r="AY17" s="59">
        <f>AY2/AX17</f>
        <v>333.3333333333333</v>
      </c>
      <c r="AZ17" s="60">
        <f>SUM(AZ3:AZ16)</f>
        <v>7</v>
      </c>
      <c r="BA17" s="59">
        <f>BA2/AZ17</f>
        <v>142.85714285714286</v>
      </c>
      <c r="BB17" s="60">
        <f>SUM(BB3:BB16)</f>
        <v>5</v>
      </c>
      <c r="BC17" s="59">
        <f>BC2/BB17</f>
        <v>200</v>
      </c>
      <c r="BD17" s="60">
        <f>SUM(BD3:BD16)</f>
        <v>2</v>
      </c>
      <c r="BE17" s="59">
        <f>BE2/BD17</f>
        <v>500</v>
      </c>
      <c r="BF17" s="60">
        <f>SUM(BF3:BF16)</f>
        <v>5</v>
      </c>
      <c r="BG17" s="59">
        <f>BG2/BF17</f>
        <v>200</v>
      </c>
      <c r="BH17" s="60">
        <f>SUM(BH3:BH16)</f>
        <v>2</v>
      </c>
      <c r="BI17" s="59">
        <f>BI2/BH17</f>
        <v>500</v>
      </c>
      <c r="BJ17" s="60">
        <f>SUM(BJ3:BJ16)</f>
        <v>1</v>
      </c>
      <c r="BK17" s="59">
        <f>BK2/BJ17</f>
        <v>1000</v>
      </c>
      <c r="BL17" s="60">
        <f>SUM(BL3:BL16)</f>
        <v>9</v>
      </c>
      <c r="BM17" s="59">
        <f>BM2/BL17</f>
        <v>111.11111111111111</v>
      </c>
      <c r="BN17" s="60">
        <f>SUM(BN3:BN16)</f>
        <v>0</v>
      </c>
      <c r="BO17" s="59" t="e">
        <f>BO2/BN17</f>
        <v>#DIV/0!</v>
      </c>
      <c r="BP17" s="60">
        <f>SUM(BP3:BP16)</f>
        <v>9</v>
      </c>
      <c r="BQ17" s="59">
        <f>BQ2/BP17</f>
        <v>111.11111111111111</v>
      </c>
      <c r="BR17" s="60">
        <f>SUM(BR3:BR16)</f>
        <v>8</v>
      </c>
      <c r="BS17" s="59">
        <f>BS2/BR17</f>
        <v>125</v>
      </c>
      <c r="BT17" s="79"/>
      <c r="BU17" s="88">
        <f>SUM(BW3:BW16)</f>
        <v>0.005589120370370371</v>
      </c>
      <c r="BV17" s="88"/>
      <c r="BW17" s="88"/>
      <c r="BX17" s="88"/>
      <c r="BY17" s="62"/>
    </row>
    <row r="18" spans="8:74" ht="16.5" customHeight="1">
      <c r="H18" s="63"/>
      <c r="BT18" s="64" t="s">
        <v>54</v>
      </c>
      <c r="BU18" s="65">
        <f>MIN(BU3:BU16)</f>
        <v>0.00012094907407407406</v>
      </c>
      <c r="BV18" s="66">
        <f>MIN(BV3:BV16)</f>
        <v>0.00011539351851851853</v>
      </c>
    </row>
    <row r="19" spans="72:74" ht="16.5" customHeight="1">
      <c r="BT19" s="67" t="s">
        <v>55</v>
      </c>
      <c r="BU19" s="68">
        <f>MAX(BU3:BU16)</f>
        <v>0.0003767361111111111</v>
      </c>
      <c r="BV19" s="69">
        <f>MAX(BV3:BV16)</f>
        <v>0.00040925925925925933</v>
      </c>
    </row>
    <row r="20" spans="1:75" ht="16.5" customHeight="1" hidden="1">
      <c r="A20" s="70"/>
      <c r="B20" s="6"/>
      <c r="C20" s="6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BT20" s="67" t="s">
        <v>56</v>
      </c>
      <c r="BU20" s="72">
        <f>BU19+BW20</f>
        <v>0.0010711805555555557</v>
      </c>
      <c r="BV20" s="73">
        <f>BV19+BW20</f>
        <v>0.0011037037037037037</v>
      </c>
      <c r="BW20" s="74">
        <v>0.0006944444444444445</v>
      </c>
    </row>
    <row r="21" spans="1:23" ht="16.5" customHeight="1">
      <c r="A21" s="6"/>
      <c r="B21" s="6"/>
      <c r="C21" s="6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16.5" customHeight="1">
      <c r="A22" s="6"/>
      <c r="B22" s="6"/>
      <c r="C22" s="6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3" ht="16.5" customHeight="1">
      <c r="A23" s="6"/>
      <c r="B23" s="6"/>
      <c r="C23" s="6"/>
    </row>
    <row r="24" spans="1:23" ht="16.5" customHeight="1">
      <c r="A24" s="6"/>
      <c r="B24" s="6"/>
      <c r="C24" s="6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ht="16.5" customHeight="1">
      <c r="A25" s="6"/>
      <c r="B25" s="6"/>
      <c r="C25" s="6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ht="16.5" customHeight="1">
      <c r="A26" s="6"/>
      <c r="B26" s="6"/>
      <c r="C26" s="6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ht="16.5" customHeight="1">
      <c r="A27" s="6"/>
      <c r="B27" s="6"/>
      <c r="C27" s="6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3" ht="16.5" customHeight="1">
      <c r="A28" s="6"/>
      <c r="B28" s="6"/>
      <c r="C28" s="6"/>
    </row>
    <row r="29" spans="1:23" ht="16.5" customHeight="1">
      <c r="A29" s="6"/>
      <c r="B29" s="6"/>
      <c r="C29" s="6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</sheetData>
  <sheetProtection selectLockedCells="1" selectUnlockedCells="1"/>
  <mergeCells count="12">
    <mergeCell ref="BU1:BX1"/>
    <mergeCell ref="BY1:BY2"/>
    <mergeCell ref="BZ1:BZ2"/>
    <mergeCell ref="CA1:CA2"/>
    <mergeCell ref="A17:E17"/>
    <mergeCell ref="BU17:BX17"/>
    <mergeCell ref="A1:A2"/>
    <mergeCell ref="B1:B2"/>
    <mergeCell ref="C1:C2"/>
    <mergeCell ref="D1:D2"/>
    <mergeCell ref="E1:E2"/>
    <mergeCell ref="F1:BT1"/>
  </mergeCells>
  <conditionalFormatting sqref="F3:BS16">
    <cfRule type="cellIs" priority="1" dxfId="0" operator="equal" stopIfTrue="1">
      <formula>1</formula>
    </cfRule>
  </conditionalFormatting>
  <conditionalFormatting sqref="BZ3:CA16">
    <cfRule type="cellIs" priority="2" dxfId="4" operator="lessThanOrEqual" stopIfTrue="1">
      <formula>5</formula>
    </cfRule>
  </conditionalFormatting>
  <printOptions/>
  <pageMargins left="0.39375" right="0.39375" top="0.7875" bottom="0.7875" header="0.39375" footer="0.39375"/>
  <pageSetup firstPageNumber="1" useFirstPageNumber="1" fitToHeight="1" fitToWidth="1" horizontalDpi="300" verticalDpi="300" orientation="landscape" paperSize="9" r:id="rId1"/>
  <headerFooter alignWithMargins="0">
    <oddHeader>&amp;C&amp;"Times New Roman,Gras"&amp;16&amp;U&amp;A</oddHeader>
    <oddFooter>&amp;C&amp;"Times New Roman,Gras"&amp;16Page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A25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A2"/>
    </sheetView>
  </sheetViews>
  <sheetFormatPr defaultColWidth="11.57421875" defaultRowHeight="16.5" customHeight="1"/>
  <cols>
    <col min="1" max="1" width="9.57421875" style="1" bestFit="1" customWidth="1"/>
    <col min="2" max="2" width="9.140625" style="1" bestFit="1" customWidth="1"/>
    <col min="3" max="3" width="9.57421875" style="1" customWidth="1"/>
    <col min="4" max="4" width="10.7109375" style="1" customWidth="1"/>
    <col min="5" max="5" width="17.140625" style="1" customWidth="1"/>
    <col min="6" max="6" width="0" style="2" hidden="1" customWidth="1"/>
    <col min="7" max="7" width="0" style="3" hidden="1" customWidth="1"/>
    <col min="8" max="8" width="0" style="2" hidden="1" customWidth="1"/>
    <col min="9" max="9" width="0" style="3" hidden="1" customWidth="1"/>
    <col min="10" max="10" width="0" style="2" hidden="1" customWidth="1"/>
    <col min="11" max="11" width="0" style="3" hidden="1" customWidth="1"/>
    <col min="12" max="12" width="0" style="2" hidden="1" customWidth="1"/>
    <col min="13" max="13" width="0" style="3" hidden="1" customWidth="1"/>
    <col min="14" max="14" width="0" style="2" hidden="1" customWidth="1"/>
    <col min="15" max="15" width="0" style="3" hidden="1" customWidth="1"/>
    <col min="16" max="16" width="0" style="2" hidden="1" customWidth="1"/>
    <col min="17" max="17" width="0" style="3" hidden="1" customWidth="1"/>
    <col min="18" max="18" width="0" style="2" hidden="1" customWidth="1"/>
    <col min="19" max="19" width="0" style="3" hidden="1" customWidth="1"/>
    <col min="20" max="20" width="0" style="2" hidden="1" customWidth="1"/>
    <col min="21" max="21" width="0" style="3" hidden="1" customWidth="1"/>
    <col min="22" max="22" width="0" style="2" hidden="1" customWidth="1"/>
    <col min="23" max="23" width="0" style="3" hidden="1" customWidth="1"/>
    <col min="24" max="24" width="0" style="2" hidden="1" customWidth="1"/>
    <col min="25" max="25" width="0" style="3" hidden="1" customWidth="1"/>
    <col min="26" max="26" width="0" style="2" hidden="1" customWidth="1"/>
    <col min="27" max="27" width="0" style="3" hidden="1" customWidth="1"/>
    <col min="28" max="28" width="0" style="2" hidden="1" customWidth="1"/>
    <col min="29" max="29" width="0" style="3" hidden="1" customWidth="1"/>
    <col min="30" max="30" width="0" style="2" hidden="1" customWidth="1"/>
    <col min="31" max="31" width="0" style="3" hidden="1" customWidth="1"/>
    <col min="32" max="32" width="0" style="2" hidden="1" customWidth="1"/>
    <col min="33" max="33" width="0" style="3" hidden="1" customWidth="1"/>
    <col min="34" max="34" width="0" style="2" hidden="1" customWidth="1"/>
    <col min="35" max="35" width="0" style="3" hidden="1" customWidth="1"/>
    <col min="36" max="36" width="0" style="2" hidden="1" customWidth="1"/>
    <col min="37" max="37" width="0" style="3" hidden="1" customWidth="1"/>
    <col min="38" max="38" width="0" style="2" hidden="1" customWidth="1"/>
    <col min="39" max="39" width="0" style="3" hidden="1" customWidth="1"/>
    <col min="40" max="40" width="0" style="2" hidden="1" customWidth="1"/>
    <col min="41" max="41" width="0" style="3" hidden="1" customWidth="1"/>
    <col min="42" max="42" width="0" style="2" hidden="1" customWidth="1"/>
    <col min="43" max="43" width="0" style="3" hidden="1" customWidth="1"/>
    <col min="44" max="44" width="0" style="2" hidden="1" customWidth="1"/>
    <col min="45" max="45" width="0" style="3" hidden="1" customWidth="1"/>
    <col min="46" max="46" width="0" style="2" hidden="1" customWidth="1"/>
    <col min="47" max="47" width="0" style="3" hidden="1" customWidth="1"/>
    <col min="48" max="48" width="0" style="2" hidden="1" customWidth="1"/>
    <col min="49" max="49" width="0" style="3" hidden="1" customWidth="1"/>
    <col min="50" max="50" width="0" style="2" hidden="1" customWidth="1"/>
    <col min="51" max="51" width="0" style="3" hidden="1" customWidth="1"/>
    <col min="52" max="52" width="0" style="2" hidden="1" customWidth="1"/>
    <col min="53" max="53" width="0" style="3" hidden="1" customWidth="1"/>
    <col min="54" max="54" width="0" style="2" hidden="1" customWidth="1"/>
    <col min="55" max="55" width="0" style="3" hidden="1" customWidth="1"/>
    <col min="56" max="56" width="0" style="2" hidden="1" customWidth="1"/>
    <col min="57" max="57" width="0" style="3" hidden="1" customWidth="1"/>
    <col min="58" max="58" width="0" style="2" hidden="1" customWidth="1"/>
    <col min="59" max="59" width="0" style="3" hidden="1" customWidth="1"/>
    <col min="60" max="60" width="0" style="2" hidden="1" customWidth="1"/>
    <col min="61" max="61" width="0" style="3" hidden="1" customWidth="1"/>
    <col min="62" max="62" width="0" style="2" hidden="1" customWidth="1"/>
    <col min="63" max="63" width="0" style="3" hidden="1" customWidth="1"/>
    <col min="64" max="64" width="0" style="2" hidden="1" customWidth="1"/>
    <col min="65" max="65" width="0" style="3" hidden="1" customWidth="1"/>
    <col min="66" max="66" width="0" style="2" hidden="1" customWidth="1"/>
    <col min="67" max="67" width="0" style="3" hidden="1" customWidth="1"/>
    <col min="68" max="68" width="0" style="2" hidden="1" customWidth="1"/>
    <col min="69" max="69" width="0" style="3" hidden="1" customWidth="1"/>
    <col min="70" max="70" width="0" style="2" hidden="1" customWidth="1"/>
    <col min="71" max="71" width="0" style="3" hidden="1" customWidth="1"/>
    <col min="72" max="72" width="11.00390625" style="4" customWidth="1"/>
    <col min="73" max="73" width="10.57421875" style="1" customWidth="1"/>
    <col min="74" max="74" width="10.28125" style="1" customWidth="1"/>
    <col min="75" max="75" width="9.7109375" style="1" customWidth="1"/>
    <col min="76" max="76" width="8.57421875" style="5" customWidth="1"/>
    <col min="77" max="77" width="10.57421875" style="4" customWidth="1"/>
    <col min="78" max="79" width="7.7109375" style="1" customWidth="1"/>
    <col min="80" max="255" width="11.57421875" style="1" customWidth="1"/>
  </cols>
  <sheetData>
    <row r="1" spans="1:79" s="6" customFormat="1" ht="16.5" customHeight="1">
      <c r="A1" s="80" t="s">
        <v>0</v>
      </c>
      <c r="B1" s="81" t="s">
        <v>1</v>
      </c>
      <c r="C1" s="81" t="s">
        <v>2</v>
      </c>
      <c r="D1" s="81" t="s">
        <v>3</v>
      </c>
      <c r="E1" s="82" t="s">
        <v>4</v>
      </c>
      <c r="F1" s="83" t="s">
        <v>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4" t="s">
        <v>6</v>
      </c>
      <c r="BV1" s="84"/>
      <c r="BW1" s="84"/>
      <c r="BX1" s="84"/>
      <c r="BY1" s="85" t="s">
        <v>7</v>
      </c>
      <c r="BZ1" s="86" t="s">
        <v>8</v>
      </c>
      <c r="CA1" s="86" t="s">
        <v>9</v>
      </c>
    </row>
    <row r="2" spans="1:79" s="6" customFormat="1" ht="43.5" customHeight="1">
      <c r="A2" s="80"/>
      <c r="B2" s="81"/>
      <c r="C2" s="81"/>
      <c r="D2" s="81"/>
      <c r="E2" s="82"/>
      <c r="F2" s="7">
        <v>1</v>
      </c>
      <c r="G2" s="8">
        <v>1000</v>
      </c>
      <c r="H2" s="9">
        <v>2</v>
      </c>
      <c r="I2" s="8">
        <v>1000</v>
      </c>
      <c r="J2" s="9">
        <v>3</v>
      </c>
      <c r="K2" s="8">
        <v>1000</v>
      </c>
      <c r="L2" s="9">
        <v>4</v>
      </c>
      <c r="M2" s="8">
        <v>1000</v>
      </c>
      <c r="N2" s="9">
        <v>5</v>
      </c>
      <c r="O2" s="8">
        <v>1000</v>
      </c>
      <c r="P2" s="9">
        <v>6</v>
      </c>
      <c r="Q2" s="8">
        <v>1000</v>
      </c>
      <c r="R2" s="9">
        <v>7</v>
      </c>
      <c r="S2" s="8">
        <v>1000</v>
      </c>
      <c r="T2" s="9">
        <v>8</v>
      </c>
      <c r="U2" s="8">
        <v>1000</v>
      </c>
      <c r="V2" s="9">
        <v>9</v>
      </c>
      <c r="W2" s="8">
        <v>1000</v>
      </c>
      <c r="X2" s="9">
        <v>10</v>
      </c>
      <c r="Y2" s="8">
        <v>1000</v>
      </c>
      <c r="Z2" s="9">
        <v>11</v>
      </c>
      <c r="AA2" s="8">
        <v>1000</v>
      </c>
      <c r="AB2" s="9">
        <v>12</v>
      </c>
      <c r="AC2" s="8">
        <v>1000</v>
      </c>
      <c r="AD2" s="9">
        <v>13</v>
      </c>
      <c r="AE2" s="8">
        <v>1000</v>
      </c>
      <c r="AF2" s="9">
        <v>14</v>
      </c>
      <c r="AG2" s="8">
        <v>1000</v>
      </c>
      <c r="AH2" s="9">
        <v>15</v>
      </c>
      <c r="AI2" s="8">
        <v>1000</v>
      </c>
      <c r="AJ2" s="9">
        <v>16</v>
      </c>
      <c r="AK2" s="8">
        <v>1000</v>
      </c>
      <c r="AL2" s="9">
        <v>17</v>
      </c>
      <c r="AM2" s="8">
        <v>1000</v>
      </c>
      <c r="AN2" s="9">
        <v>18</v>
      </c>
      <c r="AO2" s="8">
        <v>1000</v>
      </c>
      <c r="AP2" s="9">
        <v>19</v>
      </c>
      <c r="AQ2" s="8">
        <v>1000</v>
      </c>
      <c r="AR2" s="9">
        <v>20</v>
      </c>
      <c r="AS2" s="8">
        <v>1000</v>
      </c>
      <c r="AT2" s="9">
        <v>21</v>
      </c>
      <c r="AU2" s="8">
        <v>1000</v>
      </c>
      <c r="AV2" s="9">
        <v>22</v>
      </c>
      <c r="AW2" s="8">
        <v>1000</v>
      </c>
      <c r="AX2" s="9">
        <v>23</v>
      </c>
      <c r="AY2" s="8">
        <v>1000</v>
      </c>
      <c r="AZ2" s="9">
        <v>24</v>
      </c>
      <c r="BA2" s="8">
        <v>1000</v>
      </c>
      <c r="BB2" s="9">
        <v>25</v>
      </c>
      <c r="BC2" s="8">
        <v>1000</v>
      </c>
      <c r="BD2" s="9">
        <v>26</v>
      </c>
      <c r="BE2" s="8">
        <v>1000</v>
      </c>
      <c r="BF2" s="9">
        <v>27</v>
      </c>
      <c r="BG2" s="8">
        <v>1000</v>
      </c>
      <c r="BH2" s="9">
        <v>28</v>
      </c>
      <c r="BI2" s="8">
        <v>1000</v>
      </c>
      <c r="BJ2" s="9">
        <v>29</v>
      </c>
      <c r="BK2" s="8">
        <v>1000</v>
      </c>
      <c r="BL2" s="9">
        <v>30</v>
      </c>
      <c r="BM2" s="8">
        <v>1000</v>
      </c>
      <c r="BN2" s="9">
        <v>31</v>
      </c>
      <c r="BO2" s="8">
        <v>1000</v>
      </c>
      <c r="BP2" s="9">
        <v>32</v>
      </c>
      <c r="BQ2" s="8">
        <v>1000</v>
      </c>
      <c r="BR2" s="9">
        <v>33</v>
      </c>
      <c r="BS2" s="8">
        <v>1000</v>
      </c>
      <c r="BT2" s="10" t="s">
        <v>10</v>
      </c>
      <c r="BU2" s="11">
        <v>1</v>
      </c>
      <c r="BV2" s="12">
        <v>2</v>
      </c>
      <c r="BW2" s="12" t="s">
        <v>10</v>
      </c>
      <c r="BX2" s="13" t="s">
        <v>11</v>
      </c>
      <c r="BY2" s="85"/>
      <c r="BZ2" s="86"/>
      <c r="CA2" s="86" t="s">
        <v>12</v>
      </c>
    </row>
    <row r="3" spans="1:79" ht="16.5" customHeight="1">
      <c r="A3" s="14" t="s">
        <v>68</v>
      </c>
      <c r="B3" s="15" t="s">
        <v>133</v>
      </c>
      <c r="C3" s="15">
        <v>2003</v>
      </c>
      <c r="D3" s="15" t="s">
        <v>134</v>
      </c>
      <c r="E3" s="16" t="s">
        <v>21</v>
      </c>
      <c r="F3" s="17">
        <v>0</v>
      </c>
      <c r="G3" s="18">
        <f aca="true" t="shared" si="0" ref="G3:G12">IF(F3=1,$G$13,0)</f>
        <v>0</v>
      </c>
      <c r="H3" s="19">
        <v>0</v>
      </c>
      <c r="I3" s="18">
        <f aca="true" t="shared" si="1" ref="I3:I12">IF(H3=1,$I$13,0)</f>
        <v>0</v>
      </c>
      <c r="J3" s="19">
        <v>1</v>
      </c>
      <c r="K3" s="18">
        <f aca="true" t="shared" si="2" ref="K3:K12">IF(J3=1,$K$13,0)</f>
        <v>333.3333333333333</v>
      </c>
      <c r="L3" s="19">
        <v>0</v>
      </c>
      <c r="M3" s="18">
        <f aca="true" t="shared" si="3" ref="M3:M12">IF(L3=1,$M$13,0)</f>
        <v>0</v>
      </c>
      <c r="N3" s="19">
        <v>0</v>
      </c>
      <c r="O3" s="18">
        <f aca="true" t="shared" si="4" ref="O3:O12">IF(N3=1,$O$13,0)</f>
        <v>0</v>
      </c>
      <c r="P3" s="19">
        <v>0</v>
      </c>
      <c r="Q3" s="18">
        <f aca="true" t="shared" si="5" ref="Q3:Q12">IF(P3=1,$Q$13,0)</f>
        <v>0</v>
      </c>
      <c r="R3" s="19">
        <v>0</v>
      </c>
      <c r="S3" s="18">
        <f aca="true" t="shared" si="6" ref="S3:S12">IF(R3=1,$S$13,0)</f>
        <v>0</v>
      </c>
      <c r="T3" s="19">
        <v>1</v>
      </c>
      <c r="U3" s="18">
        <f aca="true" t="shared" si="7" ref="U3:U12">IF(T3=1,$U$13,0)</f>
        <v>142.85714285714286</v>
      </c>
      <c r="V3" s="19">
        <v>0</v>
      </c>
      <c r="W3" s="18">
        <f aca="true" t="shared" si="8" ref="W3:W12">IF(V3=1,$W$13,0)</f>
        <v>0</v>
      </c>
      <c r="X3" s="19">
        <v>0</v>
      </c>
      <c r="Y3" s="18">
        <f aca="true" t="shared" si="9" ref="Y3:Y12">IF(X3=1,$Y$13,0)</f>
        <v>0</v>
      </c>
      <c r="Z3" s="19">
        <v>0</v>
      </c>
      <c r="AA3" s="18">
        <f aca="true" t="shared" si="10" ref="AA3:AA12">IF(Z3=1,$AA$13,0)</f>
        <v>0</v>
      </c>
      <c r="AB3" s="19">
        <v>0</v>
      </c>
      <c r="AC3" s="18">
        <f aca="true" t="shared" si="11" ref="AC3:AC12">IF(AB3=1,$AC$13,0)</f>
        <v>0</v>
      </c>
      <c r="AD3" s="19">
        <v>1</v>
      </c>
      <c r="AE3" s="18">
        <f aca="true" t="shared" si="12" ref="AE3:AE12">IF(AD3=1,$AE$13,0)</f>
        <v>166.66666666666666</v>
      </c>
      <c r="AF3" s="19">
        <v>1</v>
      </c>
      <c r="AG3" s="18">
        <f aca="true" t="shared" si="13" ref="AG3:AG12">IF(AF3=1,$AG$13,0)</f>
        <v>250</v>
      </c>
      <c r="AH3" s="19">
        <v>0</v>
      </c>
      <c r="AI3" s="18">
        <f aca="true" t="shared" si="14" ref="AI3:AI12">IF(AH3=1,$AI$13,0)</f>
        <v>0</v>
      </c>
      <c r="AJ3" s="19">
        <v>0</v>
      </c>
      <c r="AK3" s="18">
        <f aca="true" t="shared" si="15" ref="AK3:AK12">IF(AJ3=1,$AK$13,0)</f>
        <v>0</v>
      </c>
      <c r="AL3" s="19">
        <v>0</v>
      </c>
      <c r="AM3" s="18">
        <f aca="true" t="shared" si="16" ref="AM3:AM12">IF(AL3=1,$AM$13,0)</f>
        <v>0</v>
      </c>
      <c r="AN3" s="19">
        <v>0</v>
      </c>
      <c r="AO3" s="18">
        <f aca="true" t="shared" si="17" ref="AO3:AO12">IF(AN3=1,$AO$13,0)</f>
        <v>0</v>
      </c>
      <c r="AP3" s="19">
        <v>0</v>
      </c>
      <c r="AQ3" s="18">
        <f aca="true" t="shared" si="18" ref="AQ3:AQ12">IF(AP3=1,$AQ$13,0)</f>
        <v>0</v>
      </c>
      <c r="AR3" s="19">
        <v>1</v>
      </c>
      <c r="AS3" s="18">
        <f aca="true" t="shared" si="19" ref="AS3:AS12">IF(AR3=1,$AS$13,0)</f>
        <v>500</v>
      </c>
      <c r="AT3" s="19">
        <v>0</v>
      </c>
      <c r="AU3" s="18">
        <f aca="true" t="shared" si="20" ref="AU3:AU12">IF(AT3=1,$AU$13,0)</f>
        <v>0</v>
      </c>
      <c r="AV3" s="19">
        <v>1</v>
      </c>
      <c r="AW3" s="18">
        <f aca="true" t="shared" si="21" ref="AW3:AW12">IF(AV3=1,$AW$13,0)</f>
        <v>250</v>
      </c>
      <c r="AX3" s="19">
        <v>0</v>
      </c>
      <c r="AY3" s="18">
        <f aca="true" t="shared" si="22" ref="AY3:AY12">IF(AX3=1,$AY$13,0)</f>
        <v>0</v>
      </c>
      <c r="AZ3" s="19">
        <v>1</v>
      </c>
      <c r="BA3" s="18">
        <f aca="true" t="shared" si="23" ref="BA3:BA12">IF(AZ3=1,$BA$13,0)</f>
        <v>500</v>
      </c>
      <c r="BB3" s="19">
        <v>0</v>
      </c>
      <c r="BC3" s="18">
        <f aca="true" t="shared" si="24" ref="BC3:BC12">IF(BB3=1,$BC$13,0)</f>
        <v>0</v>
      </c>
      <c r="BD3" s="19">
        <v>0</v>
      </c>
      <c r="BE3" s="18">
        <f aca="true" t="shared" si="25" ref="BE3:BE12">IF(BD3=1,$BE$13,0)</f>
        <v>0</v>
      </c>
      <c r="BF3" s="19">
        <v>1</v>
      </c>
      <c r="BG3" s="18">
        <f aca="true" t="shared" si="26" ref="BG3:BG12">IF(BF3=1,$BG$13,0)</f>
        <v>500</v>
      </c>
      <c r="BH3" s="19">
        <v>1</v>
      </c>
      <c r="BI3" s="18">
        <f aca="true" t="shared" si="27" ref="BI3:BI12">IF(BH3=1,$BI$13,0)</f>
        <v>500</v>
      </c>
      <c r="BJ3" s="19">
        <v>0</v>
      </c>
      <c r="BK3" s="18">
        <f aca="true" t="shared" si="28" ref="BK3:BK12">IF(BJ3=1,$BK$13,0)</f>
        <v>0</v>
      </c>
      <c r="BL3" s="19">
        <v>1</v>
      </c>
      <c r="BM3" s="18">
        <f aca="true" t="shared" si="29" ref="BM3:BM12">IF(BL3=1,$BM$13,0)</f>
        <v>200</v>
      </c>
      <c r="BN3" s="19">
        <v>0</v>
      </c>
      <c r="BO3" s="18">
        <f aca="true" t="shared" si="30" ref="BO3:BO12">IF(BN3=1,$BO$13,0)</f>
        <v>0</v>
      </c>
      <c r="BP3" s="19">
        <v>0</v>
      </c>
      <c r="BQ3" s="18">
        <f aca="true" t="shared" si="31" ref="BQ3:BQ12">IF(BP3=1,$BQ$13,0)</f>
        <v>0</v>
      </c>
      <c r="BR3" s="19">
        <v>1</v>
      </c>
      <c r="BS3" s="76">
        <f aca="true" t="shared" si="32" ref="BS3:BS12">IF(BR3=1,$BS$13,0)</f>
        <v>142.85714285714286</v>
      </c>
      <c r="BT3" s="20">
        <f aca="true" t="shared" si="33" ref="BT3:BT12">BS3+BQ3+BO3+BM3+BK3+BI3+BG3+BE3+BC3+BA3+AY3+AW3+AU3+AS3+AQ3+AO3+AM3+AK3+AI3+AG3+AE3+AC3+AA3+Y3+W3+U3+S3+Q3+O3+M3+K3+I3+G3</f>
        <v>3485.714285714286</v>
      </c>
      <c r="BU3" s="21">
        <v>0.000115625</v>
      </c>
      <c r="BV3" s="22">
        <v>0.00011770833333333334</v>
      </c>
      <c r="BW3" s="23">
        <f aca="true" t="shared" si="34" ref="BW3:BW12">BV3+BU3</f>
        <v>0.00023333333333333333</v>
      </c>
      <c r="BX3" s="24">
        <f aca="true" t="shared" si="35" ref="BX3:BX12">1+$BU$13/(BW3*100)</f>
        <v>1.2435863095238096</v>
      </c>
      <c r="BY3" s="25">
        <f aca="true" t="shared" si="36" ref="BY3:BY12">BT3*BX3</f>
        <v>4334.786564625851</v>
      </c>
      <c r="BZ3" s="26">
        <f aca="true" t="shared" si="37" ref="BZ3:BZ12">RANK(BY3,$BY$3:$BY$12)</f>
        <v>4</v>
      </c>
      <c r="CA3" s="26">
        <v>1</v>
      </c>
    </row>
    <row r="4" spans="1:79" ht="16.5" customHeight="1">
      <c r="A4" s="27" t="s">
        <v>135</v>
      </c>
      <c r="B4" s="28" t="s">
        <v>136</v>
      </c>
      <c r="C4" s="28">
        <v>2003</v>
      </c>
      <c r="D4" s="28" t="s">
        <v>134</v>
      </c>
      <c r="E4" s="29" t="s">
        <v>21</v>
      </c>
      <c r="F4" s="30">
        <v>0</v>
      </c>
      <c r="G4" s="31">
        <f t="shared" si="0"/>
        <v>0</v>
      </c>
      <c r="H4" s="32">
        <v>0</v>
      </c>
      <c r="I4" s="31">
        <f t="shared" si="1"/>
        <v>0</v>
      </c>
      <c r="J4" s="32">
        <v>1</v>
      </c>
      <c r="K4" s="31">
        <f t="shared" si="2"/>
        <v>333.3333333333333</v>
      </c>
      <c r="L4" s="32">
        <v>0</v>
      </c>
      <c r="M4" s="31">
        <f t="shared" si="3"/>
        <v>0</v>
      </c>
      <c r="N4" s="32">
        <v>0</v>
      </c>
      <c r="O4" s="31">
        <f t="shared" si="4"/>
        <v>0</v>
      </c>
      <c r="P4" s="32">
        <v>0</v>
      </c>
      <c r="Q4" s="31">
        <f t="shared" si="5"/>
        <v>0</v>
      </c>
      <c r="R4" s="32">
        <v>0</v>
      </c>
      <c r="S4" s="31">
        <f t="shared" si="6"/>
        <v>0</v>
      </c>
      <c r="T4" s="32">
        <v>1</v>
      </c>
      <c r="U4" s="31">
        <f t="shared" si="7"/>
        <v>142.85714285714286</v>
      </c>
      <c r="V4" s="32">
        <v>0</v>
      </c>
      <c r="W4" s="31">
        <f t="shared" si="8"/>
        <v>0</v>
      </c>
      <c r="X4" s="32">
        <v>0</v>
      </c>
      <c r="Y4" s="31">
        <f t="shared" si="9"/>
        <v>0</v>
      </c>
      <c r="Z4" s="32">
        <v>0</v>
      </c>
      <c r="AA4" s="31">
        <f t="shared" si="10"/>
        <v>0</v>
      </c>
      <c r="AB4" s="32">
        <v>0</v>
      </c>
      <c r="AC4" s="31">
        <f t="shared" si="11"/>
        <v>0</v>
      </c>
      <c r="AD4" s="32">
        <v>1</v>
      </c>
      <c r="AE4" s="31">
        <f t="shared" si="12"/>
        <v>166.66666666666666</v>
      </c>
      <c r="AF4" s="32">
        <v>1</v>
      </c>
      <c r="AG4" s="31">
        <f t="shared" si="13"/>
        <v>250</v>
      </c>
      <c r="AH4" s="32">
        <v>0</v>
      </c>
      <c r="AI4" s="31">
        <f t="shared" si="14"/>
        <v>0</v>
      </c>
      <c r="AJ4" s="32">
        <v>0</v>
      </c>
      <c r="AK4" s="31">
        <f t="shared" si="15"/>
        <v>0</v>
      </c>
      <c r="AL4" s="32">
        <v>0</v>
      </c>
      <c r="AM4" s="31">
        <f t="shared" si="16"/>
        <v>0</v>
      </c>
      <c r="AN4" s="32">
        <v>0</v>
      </c>
      <c r="AO4" s="31">
        <f t="shared" si="17"/>
        <v>0</v>
      </c>
      <c r="AP4" s="32">
        <v>0</v>
      </c>
      <c r="AQ4" s="31">
        <f t="shared" si="18"/>
        <v>0</v>
      </c>
      <c r="AR4" s="32">
        <v>1</v>
      </c>
      <c r="AS4" s="31">
        <f t="shared" si="19"/>
        <v>500</v>
      </c>
      <c r="AT4" s="32">
        <v>0</v>
      </c>
      <c r="AU4" s="31">
        <f t="shared" si="20"/>
        <v>0</v>
      </c>
      <c r="AV4" s="32">
        <v>1</v>
      </c>
      <c r="AW4" s="31">
        <f t="shared" si="21"/>
        <v>250</v>
      </c>
      <c r="AX4" s="32">
        <v>0</v>
      </c>
      <c r="AY4" s="31">
        <f t="shared" si="22"/>
        <v>0</v>
      </c>
      <c r="AZ4" s="32">
        <v>1</v>
      </c>
      <c r="BA4" s="31">
        <f t="shared" si="23"/>
        <v>500</v>
      </c>
      <c r="BB4" s="32">
        <v>1</v>
      </c>
      <c r="BC4" s="31">
        <f t="shared" si="24"/>
        <v>1000</v>
      </c>
      <c r="BD4" s="32">
        <v>0</v>
      </c>
      <c r="BE4" s="31">
        <f t="shared" si="25"/>
        <v>0</v>
      </c>
      <c r="BF4" s="32">
        <v>1</v>
      </c>
      <c r="BG4" s="31">
        <f t="shared" si="26"/>
        <v>500</v>
      </c>
      <c r="BH4" s="32">
        <v>1</v>
      </c>
      <c r="BI4" s="31">
        <f t="shared" si="27"/>
        <v>500</v>
      </c>
      <c r="BJ4" s="32">
        <v>0</v>
      </c>
      <c r="BK4" s="31">
        <f t="shared" si="28"/>
        <v>0</v>
      </c>
      <c r="BL4" s="32">
        <v>1</v>
      </c>
      <c r="BM4" s="31">
        <f t="shared" si="29"/>
        <v>200</v>
      </c>
      <c r="BN4" s="32">
        <v>0</v>
      </c>
      <c r="BO4" s="31">
        <f t="shared" si="30"/>
        <v>0</v>
      </c>
      <c r="BP4" s="32">
        <v>0</v>
      </c>
      <c r="BQ4" s="31">
        <f t="shared" si="31"/>
        <v>0</v>
      </c>
      <c r="BR4" s="32">
        <v>1</v>
      </c>
      <c r="BS4" s="33">
        <f t="shared" si="32"/>
        <v>142.85714285714286</v>
      </c>
      <c r="BT4" s="34">
        <f t="shared" si="33"/>
        <v>4485.714285714285</v>
      </c>
      <c r="BU4" s="35">
        <v>0.00013715277777777776</v>
      </c>
      <c r="BV4" s="36">
        <v>0.00017361111111111112</v>
      </c>
      <c r="BW4" s="37">
        <f t="shared" si="34"/>
        <v>0.00031076388888888885</v>
      </c>
      <c r="BX4" s="38">
        <f t="shared" si="35"/>
        <v>1.1828938547486034</v>
      </c>
      <c r="BY4" s="39">
        <f t="shared" si="36"/>
        <v>5306.123862729449</v>
      </c>
      <c r="BZ4" s="40">
        <f t="shared" si="37"/>
        <v>2</v>
      </c>
      <c r="CA4" s="40">
        <v>2</v>
      </c>
    </row>
    <row r="5" spans="1:79" ht="16.5" customHeight="1">
      <c r="A5" s="27" t="s">
        <v>137</v>
      </c>
      <c r="B5" s="28" t="s">
        <v>138</v>
      </c>
      <c r="C5" s="28">
        <v>2002</v>
      </c>
      <c r="D5" s="28" t="s">
        <v>134</v>
      </c>
      <c r="E5" s="29" t="s">
        <v>28</v>
      </c>
      <c r="F5" s="41">
        <v>0</v>
      </c>
      <c r="G5" s="33">
        <f t="shared" si="0"/>
        <v>0</v>
      </c>
      <c r="H5" s="42">
        <v>0</v>
      </c>
      <c r="I5" s="33">
        <f t="shared" si="1"/>
        <v>0</v>
      </c>
      <c r="J5" s="42">
        <v>0</v>
      </c>
      <c r="K5" s="33">
        <f t="shared" si="2"/>
        <v>0</v>
      </c>
      <c r="L5" s="42">
        <v>0</v>
      </c>
      <c r="M5" s="33">
        <f t="shared" si="3"/>
        <v>0</v>
      </c>
      <c r="N5" s="42">
        <v>0</v>
      </c>
      <c r="O5" s="33">
        <f t="shared" si="4"/>
        <v>0</v>
      </c>
      <c r="P5" s="42">
        <v>0</v>
      </c>
      <c r="Q5" s="33">
        <f t="shared" si="5"/>
        <v>0</v>
      </c>
      <c r="R5" s="42">
        <v>0</v>
      </c>
      <c r="S5" s="33">
        <f t="shared" si="6"/>
        <v>0</v>
      </c>
      <c r="T5" s="42">
        <v>1</v>
      </c>
      <c r="U5" s="33">
        <f t="shared" si="7"/>
        <v>142.85714285714286</v>
      </c>
      <c r="V5" s="42">
        <v>0</v>
      </c>
      <c r="W5" s="33">
        <f t="shared" si="8"/>
        <v>0</v>
      </c>
      <c r="X5" s="42">
        <v>1</v>
      </c>
      <c r="Y5" s="33">
        <f t="shared" si="9"/>
        <v>500</v>
      </c>
      <c r="Z5" s="42">
        <v>1</v>
      </c>
      <c r="AA5" s="33">
        <f t="shared" si="10"/>
        <v>1000</v>
      </c>
      <c r="AB5" s="42">
        <v>0</v>
      </c>
      <c r="AC5" s="33">
        <f t="shared" si="11"/>
        <v>0</v>
      </c>
      <c r="AD5" s="42">
        <v>1</v>
      </c>
      <c r="AE5" s="33">
        <f t="shared" si="12"/>
        <v>166.66666666666666</v>
      </c>
      <c r="AF5" s="42">
        <v>1</v>
      </c>
      <c r="AG5" s="33">
        <f t="shared" si="13"/>
        <v>250</v>
      </c>
      <c r="AH5" s="42">
        <v>0</v>
      </c>
      <c r="AI5" s="33">
        <f t="shared" si="14"/>
        <v>0</v>
      </c>
      <c r="AJ5" s="42">
        <v>1</v>
      </c>
      <c r="AK5" s="33">
        <f t="shared" si="15"/>
        <v>200</v>
      </c>
      <c r="AL5" s="42">
        <v>0</v>
      </c>
      <c r="AM5" s="33">
        <f t="shared" si="16"/>
        <v>0</v>
      </c>
      <c r="AN5" s="42">
        <v>0</v>
      </c>
      <c r="AO5" s="33">
        <f t="shared" si="17"/>
        <v>0</v>
      </c>
      <c r="AP5" s="42">
        <v>0</v>
      </c>
      <c r="AQ5" s="33">
        <f t="shared" si="18"/>
        <v>0</v>
      </c>
      <c r="AR5" s="42">
        <v>0</v>
      </c>
      <c r="AS5" s="33">
        <f t="shared" si="19"/>
        <v>0</v>
      </c>
      <c r="AT5" s="42">
        <v>1</v>
      </c>
      <c r="AU5" s="33">
        <f t="shared" si="20"/>
        <v>1000</v>
      </c>
      <c r="AV5" s="42">
        <v>0</v>
      </c>
      <c r="AW5" s="33">
        <f t="shared" si="21"/>
        <v>0</v>
      </c>
      <c r="AX5" s="42">
        <v>0</v>
      </c>
      <c r="AY5" s="33">
        <f t="shared" si="22"/>
        <v>0</v>
      </c>
      <c r="AZ5" s="42">
        <v>0</v>
      </c>
      <c r="BA5" s="33">
        <f t="shared" si="23"/>
        <v>0</v>
      </c>
      <c r="BB5" s="42">
        <v>0</v>
      </c>
      <c r="BC5" s="33">
        <f t="shared" si="24"/>
        <v>0</v>
      </c>
      <c r="BD5" s="42">
        <v>1</v>
      </c>
      <c r="BE5" s="33">
        <f t="shared" si="25"/>
        <v>1000</v>
      </c>
      <c r="BF5" s="42">
        <v>0</v>
      </c>
      <c r="BG5" s="33">
        <f t="shared" si="26"/>
        <v>0</v>
      </c>
      <c r="BH5" s="42">
        <v>0</v>
      </c>
      <c r="BI5" s="33">
        <f t="shared" si="27"/>
        <v>0</v>
      </c>
      <c r="BJ5" s="42">
        <v>1</v>
      </c>
      <c r="BK5" s="33">
        <f t="shared" si="28"/>
        <v>500</v>
      </c>
      <c r="BL5" s="42">
        <v>0</v>
      </c>
      <c r="BM5" s="33">
        <f t="shared" si="29"/>
        <v>0</v>
      </c>
      <c r="BN5" s="42">
        <v>0</v>
      </c>
      <c r="BO5" s="33">
        <f t="shared" si="30"/>
        <v>0</v>
      </c>
      <c r="BP5" s="42">
        <v>1</v>
      </c>
      <c r="BQ5" s="33">
        <f t="shared" si="31"/>
        <v>333.3333333333333</v>
      </c>
      <c r="BR5" s="42">
        <v>1</v>
      </c>
      <c r="BS5" s="33">
        <f t="shared" si="32"/>
        <v>142.85714285714286</v>
      </c>
      <c r="BT5" s="34">
        <f t="shared" si="33"/>
        <v>5235.714285714286</v>
      </c>
      <c r="BU5" s="35">
        <v>0.00022731481481481485</v>
      </c>
      <c r="BV5" s="36">
        <v>0.0001810185185185185</v>
      </c>
      <c r="BW5" s="37">
        <f t="shared" si="34"/>
        <v>0.00040833333333333336</v>
      </c>
      <c r="BX5" s="38">
        <f t="shared" si="35"/>
        <v>1.1391921768707483</v>
      </c>
      <c r="BY5" s="39">
        <f t="shared" si="36"/>
        <v>5964.484754616133</v>
      </c>
      <c r="BZ5" s="40">
        <f t="shared" si="37"/>
        <v>1</v>
      </c>
      <c r="CA5" s="40">
        <v>3</v>
      </c>
    </row>
    <row r="6" spans="1:79" ht="16.5" customHeight="1">
      <c r="A6" s="27" t="s">
        <v>139</v>
      </c>
      <c r="B6" s="28" t="s">
        <v>140</v>
      </c>
      <c r="C6" s="28">
        <v>2002</v>
      </c>
      <c r="D6" s="28" t="s">
        <v>134</v>
      </c>
      <c r="E6" s="29" t="s">
        <v>123</v>
      </c>
      <c r="F6" s="41">
        <v>0</v>
      </c>
      <c r="G6" s="33">
        <f t="shared" si="0"/>
        <v>0</v>
      </c>
      <c r="H6" s="42">
        <v>0</v>
      </c>
      <c r="I6" s="33">
        <f t="shared" si="1"/>
        <v>0</v>
      </c>
      <c r="J6" s="42">
        <v>0</v>
      </c>
      <c r="K6" s="33">
        <f t="shared" si="2"/>
        <v>0</v>
      </c>
      <c r="L6" s="42">
        <v>0</v>
      </c>
      <c r="M6" s="33">
        <f t="shared" si="3"/>
        <v>0</v>
      </c>
      <c r="N6" s="42">
        <v>0</v>
      </c>
      <c r="O6" s="33">
        <f t="shared" si="4"/>
        <v>0</v>
      </c>
      <c r="P6" s="42">
        <v>1</v>
      </c>
      <c r="Q6" s="33">
        <f t="shared" si="5"/>
        <v>250</v>
      </c>
      <c r="R6" s="42">
        <v>0</v>
      </c>
      <c r="S6" s="33">
        <f t="shared" si="6"/>
        <v>0</v>
      </c>
      <c r="T6" s="42">
        <v>1</v>
      </c>
      <c r="U6" s="33">
        <f t="shared" si="7"/>
        <v>142.85714285714286</v>
      </c>
      <c r="V6" s="42">
        <v>0</v>
      </c>
      <c r="W6" s="33">
        <f t="shared" si="8"/>
        <v>0</v>
      </c>
      <c r="X6" s="42">
        <v>0</v>
      </c>
      <c r="Y6" s="33">
        <f t="shared" si="9"/>
        <v>0</v>
      </c>
      <c r="Z6" s="42">
        <v>0</v>
      </c>
      <c r="AA6" s="33">
        <f t="shared" si="10"/>
        <v>0</v>
      </c>
      <c r="AB6" s="42">
        <v>0</v>
      </c>
      <c r="AC6" s="33">
        <f t="shared" si="11"/>
        <v>0</v>
      </c>
      <c r="AD6" s="42">
        <v>1</v>
      </c>
      <c r="AE6" s="33">
        <f t="shared" si="12"/>
        <v>166.66666666666666</v>
      </c>
      <c r="AF6" s="42">
        <v>0</v>
      </c>
      <c r="AG6" s="33">
        <f t="shared" si="13"/>
        <v>0</v>
      </c>
      <c r="AH6" s="42">
        <v>0</v>
      </c>
      <c r="AI6" s="33">
        <f t="shared" si="14"/>
        <v>0</v>
      </c>
      <c r="AJ6" s="42">
        <v>1</v>
      </c>
      <c r="AK6" s="33">
        <f t="shared" si="15"/>
        <v>200</v>
      </c>
      <c r="AL6" s="42">
        <v>0</v>
      </c>
      <c r="AM6" s="33">
        <f t="shared" si="16"/>
        <v>0</v>
      </c>
      <c r="AN6" s="42">
        <v>0</v>
      </c>
      <c r="AO6" s="33">
        <f t="shared" si="17"/>
        <v>0</v>
      </c>
      <c r="AP6" s="42">
        <v>0</v>
      </c>
      <c r="AQ6" s="33">
        <f t="shared" si="18"/>
        <v>0</v>
      </c>
      <c r="AR6" s="42">
        <v>0</v>
      </c>
      <c r="AS6" s="33">
        <f t="shared" si="19"/>
        <v>0</v>
      </c>
      <c r="AT6" s="42">
        <v>0</v>
      </c>
      <c r="AU6" s="33">
        <f t="shared" si="20"/>
        <v>0</v>
      </c>
      <c r="AV6" s="42">
        <v>1</v>
      </c>
      <c r="AW6" s="33">
        <f t="shared" si="21"/>
        <v>250</v>
      </c>
      <c r="AX6" s="42">
        <v>1</v>
      </c>
      <c r="AY6" s="33">
        <f t="shared" si="22"/>
        <v>500</v>
      </c>
      <c r="AZ6" s="42">
        <v>0</v>
      </c>
      <c r="BA6" s="33">
        <f t="shared" si="23"/>
        <v>0</v>
      </c>
      <c r="BB6" s="42">
        <v>0</v>
      </c>
      <c r="BC6" s="33">
        <f t="shared" si="24"/>
        <v>0</v>
      </c>
      <c r="BD6" s="42">
        <v>0</v>
      </c>
      <c r="BE6" s="33">
        <f t="shared" si="25"/>
        <v>0</v>
      </c>
      <c r="BF6" s="42">
        <v>0</v>
      </c>
      <c r="BG6" s="33">
        <f t="shared" si="26"/>
        <v>0</v>
      </c>
      <c r="BH6" s="42">
        <v>0</v>
      </c>
      <c r="BI6" s="33">
        <f t="shared" si="27"/>
        <v>0</v>
      </c>
      <c r="BJ6" s="42">
        <v>0</v>
      </c>
      <c r="BK6" s="33">
        <f t="shared" si="28"/>
        <v>0</v>
      </c>
      <c r="BL6" s="42">
        <v>1</v>
      </c>
      <c r="BM6" s="33">
        <f t="shared" si="29"/>
        <v>200</v>
      </c>
      <c r="BN6" s="42">
        <v>0</v>
      </c>
      <c r="BO6" s="33">
        <f t="shared" si="30"/>
        <v>0</v>
      </c>
      <c r="BP6" s="42">
        <v>0</v>
      </c>
      <c r="BQ6" s="33">
        <f t="shared" si="31"/>
        <v>0</v>
      </c>
      <c r="BR6" s="42">
        <v>1</v>
      </c>
      <c r="BS6" s="33">
        <f t="shared" si="32"/>
        <v>142.85714285714286</v>
      </c>
      <c r="BT6" s="34">
        <f t="shared" si="33"/>
        <v>1852.3809523809525</v>
      </c>
      <c r="BU6" s="35">
        <v>0.00019513888888888887</v>
      </c>
      <c r="BV6" s="36">
        <v>0.0002086805555555556</v>
      </c>
      <c r="BW6" s="37">
        <f t="shared" si="34"/>
        <v>0.0004038194444444445</v>
      </c>
      <c r="BX6" s="38">
        <f t="shared" si="35"/>
        <v>1.1407480653482374</v>
      </c>
      <c r="BY6" s="39">
        <f t="shared" si="36"/>
        <v>2113.099987716497</v>
      </c>
      <c r="BZ6" s="40">
        <f t="shared" si="37"/>
        <v>6</v>
      </c>
      <c r="CA6" s="40">
        <v>4</v>
      </c>
    </row>
    <row r="7" spans="1:79" ht="16.5" customHeight="1">
      <c r="A7" s="27" t="s">
        <v>141</v>
      </c>
      <c r="B7" s="28" t="s">
        <v>103</v>
      </c>
      <c r="C7" s="28">
        <v>2003</v>
      </c>
      <c r="D7" s="28" t="s">
        <v>134</v>
      </c>
      <c r="E7" s="29" t="s">
        <v>16</v>
      </c>
      <c r="F7" s="30">
        <v>0</v>
      </c>
      <c r="G7" s="31">
        <f t="shared" si="0"/>
        <v>0</v>
      </c>
      <c r="H7" s="32">
        <v>1</v>
      </c>
      <c r="I7" s="31">
        <f t="shared" si="1"/>
        <v>500</v>
      </c>
      <c r="J7" s="32">
        <v>0</v>
      </c>
      <c r="K7" s="31">
        <f t="shared" si="2"/>
        <v>0</v>
      </c>
      <c r="L7" s="32">
        <v>0</v>
      </c>
      <c r="M7" s="31">
        <f t="shared" si="3"/>
        <v>0</v>
      </c>
      <c r="N7" s="32">
        <v>0</v>
      </c>
      <c r="O7" s="31">
        <f t="shared" si="4"/>
        <v>0</v>
      </c>
      <c r="P7" s="32">
        <v>1</v>
      </c>
      <c r="Q7" s="31">
        <f t="shared" si="5"/>
        <v>250</v>
      </c>
      <c r="R7" s="32">
        <v>0</v>
      </c>
      <c r="S7" s="31">
        <f t="shared" si="6"/>
        <v>0</v>
      </c>
      <c r="T7" s="32">
        <v>0</v>
      </c>
      <c r="U7" s="31">
        <f t="shared" si="7"/>
        <v>0</v>
      </c>
      <c r="V7" s="32">
        <v>0</v>
      </c>
      <c r="W7" s="31">
        <f t="shared" si="8"/>
        <v>0</v>
      </c>
      <c r="X7" s="32">
        <v>0</v>
      </c>
      <c r="Y7" s="31">
        <f t="shared" si="9"/>
        <v>0</v>
      </c>
      <c r="Z7" s="32">
        <v>0</v>
      </c>
      <c r="AA7" s="31">
        <f t="shared" si="10"/>
        <v>0</v>
      </c>
      <c r="AB7" s="32">
        <v>0</v>
      </c>
      <c r="AC7" s="31">
        <f t="shared" si="11"/>
        <v>0</v>
      </c>
      <c r="AD7" s="32">
        <v>1</v>
      </c>
      <c r="AE7" s="31">
        <f t="shared" si="12"/>
        <v>166.66666666666666</v>
      </c>
      <c r="AF7" s="32">
        <v>1</v>
      </c>
      <c r="AG7" s="31">
        <f t="shared" si="13"/>
        <v>250</v>
      </c>
      <c r="AH7" s="32">
        <v>0</v>
      </c>
      <c r="AI7" s="31">
        <f t="shared" si="14"/>
        <v>0</v>
      </c>
      <c r="AJ7" s="32">
        <v>1</v>
      </c>
      <c r="AK7" s="31">
        <f t="shared" si="15"/>
        <v>200</v>
      </c>
      <c r="AL7" s="32">
        <v>0</v>
      </c>
      <c r="AM7" s="31">
        <f t="shared" si="16"/>
        <v>0</v>
      </c>
      <c r="AN7" s="32">
        <v>0</v>
      </c>
      <c r="AO7" s="31">
        <f t="shared" si="17"/>
        <v>0</v>
      </c>
      <c r="AP7" s="32">
        <v>0</v>
      </c>
      <c r="AQ7" s="31">
        <f t="shared" si="18"/>
        <v>0</v>
      </c>
      <c r="AR7" s="32">
        <v>0</v>
      </c>
      <c r="AS7" s="31">
        <f t="shared" si="19"/>
        <v>0</v>
      </c>
      <c r="AT7" s="32">
        <v>0</v>
      </c>
      <c r="AU7" s="31">
        <f t="shared" si="20"/>
        <v>0</v>
      </c>
      <c r="AV7" s="32">
        <v>0</v>
      </c>
      <c r="AW7" s="31">
        <f t="shared" si="21"/>
        <v>0</v>
      </c>
      <c r="AX7" s="32">
        <v>0</v>
      </c>
      <c r="AY7" s="31">
        <f t="shared" si="22"/>
        <v>0</v>
      </c>
      <c r="AZ7" s="32">
        <v>0</v>
      </c>
      <c r="BA7" s="31">
        <f t="shared" si="23"/>
        <v>0</v>
      </c>
      <c r="BB7" s="32">
        <v>0</v>
      </c>
      <c r="BC7" s="31">
        <f t="shared" si="24"/>
        <v>0</v>
      </c>
      <c r="BD7" s="32">
        <v>0</v>
      </c>
      <c r="BE7" s="31">
        <f t="shared" si="25"/>
        <v>0</v>
      </c>
      <c r="BF7" s="32">
        <v>0</v>
      </c>
      <c r="BG7" s="31">
        <f t="shared" si="26"/>
        <v>0</v>
      </c>
      <c r="BH7" s="32">
        <v>0</v>
      </c>
      <c r="BI7" s="31">
        <f t="shared" si="27"/>
        <v>0</v>
      </c>
      <c r="BJ7" s="32">
        <v>1</v>
      </c>
      <c r="BK7" s="31">
        <f t="shared" si="28"/>
        <v>500</v>
      </c>
      <c r="BL7" s="32">
        <v>0</v>
      </c>
      <c r="BM7" s="31">
        <f t="shared" si="29"/>
        <v>0</v>
      </c>
      <c r="BN7" s="32">
        <v>0</v>
      </c>
      <c r="BO7" s="31">
        <f t="shared" si="30"/>
        <v>0</v>
      </c>
      <c r="BP7" s="32">
        <v>1</v>
      </c>
      <c r="BQ7" s="31">
        <f t="shared" si="31"/>
        <v>333.3333333333333</v>
      </c>
      <c r="BR7" s="32">
        <v>0</v>
      </c>
      <c r="BS7" s="31">
        <f t="shared" si="32"/>
        <v>0</v>
      </c>
      <c r="BT7" s="34">
        <f t="shared" si="33"/>
        <v>2200</v>
      </c>
      <c r="BU7" s="35">
        <v>0.0002208333333333333</v>
      </c>
      <c r="BV7" s="36">
        <v>0.00022546296296296298</v>
      </c>
      <c r="BW7" s="37">
        <f t="shared" si="34"/>
        <v>0.0004462962962962963</v>
      </c>
      <c r="BX7" s="38">
        <f t="shared" si="35"/>
        <v>1.1273521784232365</v>
      </c>
      <c r="BY7" s="39">
        <f t="shared" si="36"/>
        <v>2480.1747925311206</v>
      </c>
      <c r="BZ7" s="40">
        <f t="shared" si="37"/>
        <v>5</v>
      </c>
      <c r="CA7" s="40">
        <v>5</v>
      </c>
    </row>
    <row r="8" spans="1:79" ht="16.5" customHeight="1">
      <c r="A8" s="27" t="s">
        <v>142</v>
      </c>
      <c r="B8" s="28" t="s">
        <v>143</v>
      </c>
      <c r="C8" s="28">
        <v>2003</v>
      </c>
      <c r="D8" s="28" t="s">
        <v>134</v>
      </c>
      <c r="E8" s="29" t="s">
        <v>16</v>
      </c>
      <c r="F8" s="41">
        <v>0</v>
      </c>
      <c r="G8" s="33">
        <f t="shared" si="0"/>
        <v>0</v>
      </c>
      <c r="H8" s="42">
        <v>1</v>
      </c>
      <c r="I8" s="33">
        <f t="shared" si="1"/>
        <v>500</v>
      </c>
      <c r="J8" s="42">
        <v>0</v>
      </c>
      <c r="K8" s="33">
        <f t="shared" si="2"/>
        <v>0</v>
      </c>
      <c r="L8" s="42">
        <v>1</v>
      </c>
      <c r="M8" s="33">
        <f t="shared" si="3"/>
        <v>500</v>
      </c>
      <c r="N8" s="42">
        <v>0</v>
      </c>
      <c r="O8" s="33">
        <f t="shared" si="4"/>
        <v>0</v>
      </c>
      <c r="P8" s="42">
        <v>0</v>
      </c>
      <c r="Q8" s="33">
        <f t="shared" si="5"/>
        <v>0</v>
      </c>
      <c r="R8" s="42">
        <v>1</v>
      </c>
      <c r="S8" s="33">
        <f t="shared" si="6"/>
        <v>333.3333333333333</v>
      </c>
      <c r="T8" s="42">
        <v>1</v>
      </c>
      <c r="U8" s="33">
        <f t="shared" si="7"/>
        <v>142.85714285714286</v>
      </c>
      <c r="V8" s="42">
        <v>1</v>
      </c>
      <c r="W8" s="33">
        <f t="shared" si="8"/>
        <v>1000</v>
      </c>
      <c r="X8" s="42">
        <v>0</v>
      </c>
      <c r="Y8" s="33">
        <f t="shared" si="9"/>
        <v>0</v>
      </c>
      <c r="Z8" s="42">
        <v>0</v>
      </c>
      <c r="AA8" s="33">
        <f t="shared" si="10"/>
        <v>0</v>
      </c>
      <c r="AB8" s="42">
        <v>1</v>
      </c>
      <c r="AC8" s="33">
        <f t="shared" si="11"/>
        <v>1000</v>
      </c>
      <c r="AD8" s="42">
        <v>0</v>
      </c>
      <c r="AE8" s="33">
        <f t="shared" si="12"/>
        <v>0</v>
      </c>
      <c r="AF8" s="42">
        <v>0</v>
      </c>
      <c r="AG8" s="33">
        <f t="shared" si="13"/>
        <v>0</v>
      </c>
      <c r="AH8" s="42">
        <v>1</v>
      </c>
      <c r="AI8" s="33">
        <f t="shared" si="14"/>
        <v>1000</v>
      </c>
      <c r="AJ8" s="42">
        <v>0</v>
      </c>
      <c r="AK8" s="33">
        <f t="shared" si="15"/>
        <v>0</v>
      </c>
      <c r="AL8" s="42">
        <v>0</v>
      </c>
      <c r="AM8" s="33">
        <f t="shared" si="16"/>
        <v>0</v>
      </c>
      <c r="AN8" s="42">
        <v>0</v>
      </c>
      <c r="AO8" s="33">
        <f t="shared" si="17"/>
        <v>0</v>
      </c>
      <c r="AP8" s="42">
        <v>0</v>
      </c>
      <c r="AQ8" s="33">
        <f t="shared" si="18"/>
        <v>0</v>
      </c>
      <c r="AR8" s="42">
        <v>0</v>
      </c>
      <c r="AS8" s="33">
        <f t="shared" si="19"/>
        <v>0</v>
      </c>
      <c r="AT8" s="42">
        <v>0</v>
      </c>
      <c r="AU8" s="33">
        <f t="shared" si="20"/>
        <v>0</v>
      </c>
      <c r="AV8" s="42">
        <v>0</v>
      </c>
      <c r="AW8" s="33">
        <f t="shared" si="21"/>
        <v>0</v>
      </c>
      <c r="AX8" s="42">
        <v>0</v>
      </c>
      <c r="AY8" s="33">
        <f t="shared" si="22"/>
        <v>0</v>
      </c>
      <c r="AZ8" s="42">
        <v>0</v>
      </c>
      <c r="BA8" s="33">
        <f t="shared" si="23"/>
        <v>0</v>
      </c>
      <c r="BB8" s="42">
        <v>0</v>
      </c>
      <c r="BC8" s="33">
        <f t="shared" si="24"/>
        <v>0</v>
      </c>
      <c r="BD8" s="42">
        <v>0</v>
      </c>
      <c r="BE8" s="33">
        <f t="shared" si="25"/>
        <v>0</v>
      </c>
      <c r="BF8" s="42">
        <v>0</v>
      </c>
      <c r="BG8" s="33">
        <f t="shared" si="26"/>
        <v>0</v>
      </c>
      <c r="BH8" s="42">
        <v>0</v>
      </c>
      <c r="BI8" s="33">
        <f t="shared" si="27"/>
        <v>0</v>
      </c>
      <c r="BJ8" s="42">
        <v>0</v>
      </c>
      <c r="BK8" s="33">
        <f t="shared" si="28"/>
        <v>0</v>
      </c>
      <c r="BL8" s="42">
        <v>0</v>
      </c>
      <c r="BM8" s="33">
        <f t="shared" si="29"/>
        <v>0</v>
      </c>
      <c r="BN8" s="42">
        <v>0</v>
      </c>
      <c r="BO8" s="33">
        <f t="shared" si="30"/>
        <v>0</v>
      </c>
      <c r="BP8" s="42">
        <v>0</v>
      </c>
      <c r="BQ8" s="33">
        <f t="shared" si="31"/>
        <v>0</v>
      </c>
      <c r="BR8" s="42">
        <v>0</v>
      </c>
      <c r="BS8" s="33">
        <f t="shared" si="32"/>
        <v>0</v>
      </c>
      <c r="BT8" s="34">
        <f t="shared" si="33"/>
        <v>4476.190476190476</v>
      </c>
      <c r="BU8" s="35">
        <v>0.001015625</v>
      </c>
      <c r="BV8" s="36">
        <v>0.0010144675925925926</v>
      </c>
      <c r="BW8" s="37">
        <f t="shared" si="34"/>
        <v>0.002030092592592593</v>
      </c>
      <c r="BX8" s="38">
        <f t="shared" si="35"/>
        <v>1.0279971493728621</v>
      </c>
      <c r="BY8" s="39">
        <f t="shared" si="36"/>
        <v>4601.511049573764</v>
      </c>
      <c r="BZ8" s="40">
        <f t="shared" si="37"/>
        <v>3</v>
      </c>
      <c r="CA8" s="40">
        <v>6</v>
      </c>
    </row>
    <row r="9" spans="1:79" ht="16.5" customHeight="1">
      <c r="A9" s="27" t="s">
        <v>144</v>
      </c>
      <c r="B9" s="28" t="s">
        <v>81</v>
      </c>
      <c r="C9" s="28">
        <v>2002</v>
      </c>
      <c r="D9" s="28" t="s">
        <v>134</v>
      </c>
      <c r="E9" s="29" t="s">
        <v>65</v>
      </c>
      <c r="F9" s="30">
        <v>0</v>
      </c>
      <c r="G9" s="31">
        <f t="shared" si="0"/>
        <v>0</v>
      </c>
      <c r="H9" s="32">
        <v>0</v>
      </c>
      <c r="I9" s="31">
        <f t="shared" si="1"/>
        <v>0</v>
      </c>
      <c r="J9" s="32">
        <v>1</v>
      </c>
      <c r="K9" s="31">
        <f t="shared" si="2"/>
        <v>333.3333333333333</v>
      </c>
      <c r="L9" s="32">
        <v>0</v>
      </c>
      <c r="M9" s="31">
        <f t="shared" si="3"/>
        <v>0</v>
      </c>
      <c r="N9" s="32">
        <v>0</v>
      </c>
      <c r="O9" s="31">
        <f t="shared" si="4"/>
        <v>0</v>
      </c>
      <c r="P9" s="32">
        <v>1</v>
      </c>
      <c r="Q9" s="31">
        <f t="shared" si="5"/>
        <v>250</v>
      </c>
      <c r="R9" s="32">
        <v>0</v>
      </c>
      <c r="S9" s="31">
        <f t="shared" si="6"/>
        <v>0</v>
      </c>
      <c r="T9" s="32">
        <v>0</v>
      </c>
      <c r="U9" s="31">
        <f t="shared" si="7"/>
        <v>0</v>
      </c>
      <c r="V9" s="32">
        <v>0</v>
      </c>
      <c r="W9" s="31">
        <f t="shared" si="8"/>
        <v>0</v>
      </c>
      <c r="X9" s="32">
        <v>0</v>
      </c>
      <c r="Y9" s="31">
        <f t="shared" si="9"/>
        <v>0</v>
      </c>
      <c r="Z9" s="32">
        <v>0</v>
      </c>
      <c r="AA9" s="31">
        <f t="shared" si="10"/>
        <v>0</v>
      </c>
      <c r="AB9" s="32">
        <v>0</v>
      </c>
      <c r="AC9" s="31">
        <f t="shared" si="11"/>
        <v>0</v>
      </c>
      <c r="AD9" s="32">
        <v>1</v>
      </c>
      <c r="AE9" s="31">
        <f t="shared" si="12"/>
        <v>166.66666666666666</v>
      </c>
      <c r="AF9" s="32">
        <v>0</v>
      </c>
      <c r="AG9" s="31">
        <f t="shared" si="13"/>
        <v>0</v>
      </c>
      <c r="AH9" s="32">
        <v>0</v>
      </c>
      <c r="AI9" s="31">
        <f t="shared" si="14"/>
        <v>0</v>
      </c>
      <c r="AJ9" s="32">
        <v>1</v>
      </c>
      <c r="AK9" s="31">
        <f t="shared" si="15"/>
        <v>200</v>
      </c>
      <c r="AL9" s="32">
        <v>0</v>
      </c>
      <c r="AM9" s="31">
        <f t="shared" si="16"/>
        <v>0</v>
      </c>
      <c r="AN9" s="32">
        <v>0</v>
      </c>
      <c r="AO9" s="31">
        <f t="shared" si="17"/>
        <v>0</v>
      </c>
      <c r="AP9" s="32">
        <v>0</v>
      </c>
      <c r="AQ9" s="31">
        <f t="shared" si="18"/>
        <v>0</v>
      </c>
      <c r="AR9" s="32">
        <v>0</v>
      </c>
      <c r="AS9" s="31">
        <f t="shared" si="19"/>
        <v>0</v>
      </c>
      <c r="AT9" s="32">
        <v>0</v>
      </c>
      <c r="AU9" s="31">
        <f t="shared" si="20"/>
        <v>0</v>
      </c>
      <c r="AV9" s="32">
        <v>1</v>
      </c>
      <c r="AW9" s="31">
        <f t="shared" si="21"/>
        <v>250</v>
      </c>
      <c r="AX9" s="32">
        <v>1</v>
      </c>
      <c r="AY9" s="31">
        <f t="shared" si="22"/>
        <v>500</v>
      </c>
      <c r="AZ9" s="32">
        <v>0</v>
      </c>
      <c r="BA9" s="31">
        <f t="shared" si="23"/>
        <v>0</v>
      </c>
      <c r="BB9" s="32">
        <v>0</v>
      </c>
      <c r="BC9" s="31">
        <f t="shared" si="24"/>
        <v>0</v>
      </c>
      <c r="BD9" s="32">
        <v>0</v>
      </c>
      <c r="BE9" s="31">
        <f t="shared" si="25"/>
        <v>0</v>
      </c>
      <c r="BF9" s="32">
        <v>0</v>
      </c>
      <c r="BG9" s="31">
        <f t="shared" si="26"/>
        <v>0</v>
      </c>
      <c r="BH9" s="32">
        <v>0</v>
      </c>
      <c r="BI9" s="31">
        <f t="shared" si="27"/>
        <v>0</v>
      </c>
      <c r="BJ9" s="32">
        <v>0</v>
      </c>
      <c r="BK9" s="31">
        <f t="shared" si="28"/>
        <v>0</v>
      </c>
      <c r="BL9" s="32">
        <v>0</v>
      </c>
      <c r="BM9" s="31">
        <f t="shared" si="29"/>
        <v>0</v>
      </c>
      <c r="BN9" s="32">
        <v>0</v>
      </c>
      <c r="BO9" s="31">
        <f t="shared" si="30"/>
        <v>0</v>
      </c>
      <c r="BP9" s="32">
        <v>0</v>
      </c>
      <c r="BQ9" s="31">
        <f t="shared" si="31"/>
        <v>0</v>
      </c>
      <c r="BR9" s="32">
        <v>1</v>
      </c>
      <c r="BS9" s="31">
        <f t="shared" si="32"/>
        <v>142.85714285714286</v>
      </c>
      <c r="BT9" s="34">
        <f t="shared" si="33"/>
        <v>1842.857142857143</v>
      </c>
      <c r="BU9" s="35">
        <v>0.00017280092592592594</v>
      </c>
      <c r="BV9" s="36">
        <v>0.00021805555555555556</v>
      </c>
      <c r="BW9" s="37">
        <f t="shared" si="34"/>
        <v>0.0003908564814814815</v>
      </c>
      <c r="BX9" s="38">
        <f t="shared" si="35"/>
        <v>1.1454160497482972</v>
      </c>
      <c r="BY9" s="39">
        <f t="shared" si="36"/>
        <v>2110.838148821862</v>
      </c>
      <c r="BZ9" s="40">
        <f t="shared" si="37"/>
        <v>7</v>
      </c>
      <c r="CA9" s="40">
        <v>7</v>
      </c>
    </row>
    <row r="10" spans="1:79" ht="16.5" customHeight="1">
      <c r="A10" s="27" t="s">
        <v>145</v>
      </c>
      <c r="B10" s="28" t="s">
        <v>146</v>
      </c>
      <c r="C10" s="28">
        <v>2003</v>
      </c>
      <c r="D10" s="28" t="s">
        <v>134</v>
      </c>
      <c r="E10" s="29" t="s">
        <v>16</v>
      </c>
      <c r="F10" s="41">
        <v>0</v>
      </c>
      <c r="G10" s="33">
        <f t="shared" si="0"/>
        <v>0</v>
      </c>
      <c r="H10" s="42">
        <v>0</v>
      </c>
      <c r="I10" s="33">
        <f t="shared" si="1"/>
        <v>0</v>
      </c>
      <c r="J10" s="42">
        <v>0</v>
      </c>
      <c r="K10" s="33">
        <f t="shared" si="2"/>
        <v>0</v>
      </c>
      <c r="L10" s="42">
        <v>1</v>
      </c>
      <c r="M10" s="33">
        <f t="shared" si="3"/>
        <v>500</v>
      </c>
      <c r="N10" s="42">
        <v>0</v>
      </c>
      <c r="O10" s="33">
        <f t="shared" si="4"/>
        <v>0</v>
      </c>
      <c r="P10" s="42">
        <v>0</v>
      </c>
      <c r="Q10" s="33">
        <f t="shared" si="5"/>
        <v>0</v>
      </c>
      <c r="R10" s="42">
        <v>1</v>
      </c>
      <c r="S10" s="33">
        <f t="shared" si="6"/>
        <v>333.3333333333333</v>
      </c>
      <c r="T10" s="42">
        <v>1</v>
      </c>
      <c r="U10" s="33">
        <f t="shared" si="7"/>
        <v>142.85714285714286</v>
      </c>
      <c r="V10" s="42">
        <v>0</v>
      </c>
      <c r="W10" s="33">
        <f t="shared" si="8"/>
        <v>0</v>
      </c>
      <c r="X10" s="42">
        <v>1</v>
      </c>
      <c r="Y10" s="33">
        <f t="shared" si="9"/>
        <v>500</v>
      </c>
      <c r="Z10" s="42">
        <v>0</v>
      </c>
      <c r="AA10" s="33">
        <f t="shared" si="10"/>
        <v>0</v>
      </c>
      <c r="AB10" s="42">
        <v>0</v>
      </c>
      <c r="AC10" s="33">
        <f t="shared" si="11"/>
        <v>0</v>
      </c>
      <c r="AD10" s="42">
        <v>0</v>
      </c>
      <c r="AE10" s="33">
        <f t="shared" si="12"/>
        <v>0</v>
      </c>
      <c r="AF10" s="42">
        <v>0</v>
      </c>
      <c r="AG10" s="33">
        <f t="shared" si="13"/>
        <v>0</v>
      </c>
      <c r="AH10" s="42">
        <v>0</v>
      </c>
      <c r="AI10" s="33">
        <f t="shared" si="14"/>
        <v>0</v>
      </c>
      <c r="AJ10" s="42">
        <v>0</v>
      </c>
      <c r="AK10" s="33">
        <f t="shared" si="15"/>
        <v>0</v>
      </c>
      <c r="AL10" s="42">
        <v>0</v>
      </c>
      <c r="AM10" s="33">
        <f t="shared" si="16"/>
        <v>0</v>
      </c>
      <c r="AN10" s="42">
        <v>0</v>
      </c>
      <c r="AO10" s="33">
        <f t="shared" si="17"/>
        <v>0</v>
      </c>
      <c r="AP10" s="42">
        <v>0</v>
      </c>
      <c r="AQ10" s="33">
        <f t="shared" si="18"/>
        <v>0</v>
      </c>
      <c r="AR10" s="42">
        <v>0</v>
      </c>
      <c r="AS10" s="33">
        <f t="shared" si="19"/>
        <v>0</v>
      </c>
      <c r="AT10" s="42">
        <v>0</v>
      </c>
      <c r="AU10" s="33">
        <f t="shared" si="20"/>
        <v>0</v>
      </c>
      <c r="AV10" s="42">
        <v>0</v>
      </c>
      <c r="AW10" s="33">
        <f t="shared" si="21"/>
        <v>0</v>
      </c>
      <c r="AX10" s="42">
        <v>0</v>
      </c>
      <c r="AY10" s="33">
        <f t="shared" si="22"/>
        <v>0</v>
      </c>
      <c r="AZ10" s="42">
        <v>0</v>
      </c>
      <c r="BA10" s="33">
        <f t="shared" si="23"/>
        <v>0</v>
      </c>
      <c r="BB10" s="42">
        <v>0</v>
      </c>
      <c r="BC10" s="33">
        <f t="shared" si="24"/>
        <v>0</v>
      </c>
      <c r="BD10" s="42">
        <v>0</v>
      </c>
      <c r="BE10" s="33">
        <f t="shared" si="25"/>
        <v>0</v>
      </c>
      <c r="BF10" s="42">
        <v>0</v>
      </c>
      <c r="BG10" s="33">
        <f t="shared" si="26"/>
        <v>0</v>
      </c>
      <c r="BH10" s="42">
        <v>0</v>
      </c>
      <c r="BI10" s="33">
        <f t="shared" si="27"/>
        <v>0</v>
      </c>
      <c r="BJ10" s="42">
        <v>0</v>
      </c>
      <c r="BK10" s="33">
        <f t="shared" si="28"/>
        <v>0</v>
      </c>
      <c r="BL10" s="42">
        <v>0</v>
      </c>
      <c r="BM10" s="33">
        <f t="shared" si="29"/>
        <v>0</v>
      </c>
      <c r="BN10" s="42">
        <v>0</v>
      </c>
      <c r="BO10" s="33">
        <f t="shared" si="30"/>
        <v>0</v>
      </c>
      <c r="BP10" s="42">
        <v>0</v>
      </c>
      <c r="BQ10" s="33">
        <f t="shared" si="31"/>
        <v>0</v>
      </c>
      <c r="BR10" s="42">
        <v>0</v>
      </c>
      <c r="BS10" s="33">
        <f t="shared" si="32"/>
        <v>0</v>
      </c>
      <c r="BT10" s="34">
        <f t="shared" si="33"/>
        <v>1476.1904761904761</v>
      </c>
      <c r="BU10" s="35">
        <v>0.00032118055555555556</v>
      </c>
      <c r="BV10" s="36">
        <v>0.0003200231481481481</v>
      </c>
      <c r="BW10" s="37">
        <f t="shared" si="34"/>
        <v>0.0006412037037037037</v>
      </c>
      <c r="BX10" s="38">
        <f t="shared" si="35"/>
        <v>1.0886407942238268</v>
      </c>
      <c r="BY10" s="39">
        <f t="shared" si="36"/>
        <v>1607.041172425649</v>
      </c>
      <c r="BZ10" s="40">
        <f t="shared" si="37"/>
        <v>8</v>
      </c>
      <c r="CA10" s="40">
        <v>8</v>
      </c>
    </row>
    <row r="11" spans="1:79" ht="16.5" customHeight="1">
      <c r="A11" s="27" t="s">
        <v>147</v>
      </c>
      <c r="B11" s="28" t="s">
        <v>148</v>
      </c>
      <c r="C11" s="28">
        <v>2002</v>
      </c>
      <c r="D11" s="28" t="s">
        <v>134</v>
      </c>
      <c r="E11" s="29" t="s">
        <v>28</v>
      </c>
      <c r="F11" s="30">
        <v>0</v>
      </c>
      <c r="G11" s="31">
        <f t="shared" si="0"/>
        <v>0</v>
      </c>
      <c r="H11" s="32">
        <v>0</v>
      </c>
      <c r="I11" s="31">
        <f t="shared" si="1"/>
        <v>0</v>
      </c>
      <c r="J11" s="32">
        <v>0</v>
      </c>
      <c r="K11" s="31">
        <f t="shared" si="2"/>
        <v>0</v>
      </c>
      <c r="L11" s="32">
        <v>0</v>
      </c>
      <c r="M11" s="31">
        <f t="shared" si="3"/>
        <v>0</v>
      </c>
      <c r="N11" s="32">
        <v>0</v>
      </c>
      <c r="O11" s="31">
        <f t="shared" si="4"/>
        <v>0</v>
      </c>
      <c r="P11" s="32">
        <v>1</v>
      </c>
      <c r="Q11" s="31">
        <f t="shared" si="5"/>
        <v>250</v>
      </c>
      <c r="R11" s="32">
        <v>0</v>
      </c>
      <c r="S11" s="31">
        <f t="shared" si="6"/>
        <v>0</v>
      </c>
      <c r="T11" s="32">
        <v>1</v>
      </c>
      <c r="U11" s="31">
        <f t="shared" si="7"/>
        <v>142.85714285714286</v>
      </c>
      <c r="V11" s="32">
        <v>0</v>
      </c>
      <c r="W11" s="31">
        <f t="shared" si="8"/>
        <v>0</v>
      </c>
      <c r="X11" s="32">
        <v>0</v>
      </c>
      <c r="Y11" s="31">
        <f t="shared" si="9"/>
        <v>0</v>
      </c>
      <c r="Z11" s="32">
        <v>0</v>
      </c>
      <c r="AA11" s="31">
        <f t="shared" si="10"/>
        <v>0</v>
      </c>
      <c r="AB11" s="32">
        <v>0</v>
      </c>
      <c r="AC11" s="31">
        <f t="shared" si="11"/>
        <v>0</v>
      </c>
      <c r="AD11" s="32">
        <v>0</v>
      </c>
      <c r="AE11" s="31">
        <f t="shared" si="12"/>
        <v>0</v>
      </c>
      <c r="AF11" s="32">
        <v>0</v>
      </c>
      <c r="AG11" s="31">
        <f t="shared" si="13"/>
        <v>0</v>
      </c>
      <c r="AH11" s="32">
        <v>0</v>
      </c>
      <c r="AI11" s="31">
        <f t="shared" si="14"/>
        <v>0</v>
      </c>
      <c r="AJ11" s="32">
        <v>1</v>
      </c>
      <c r="AK11" s="31">
        <f t="shared" si="15"/>
        <v>200</v>
      </c>
      <c r="AL11" s="32">
        <v>0</v>
      </c>
      <c r="AM11" s="31">
        <f t="shared" si="16"/>
        <v>0</v>
      </c>
      <c r="AN11" s="32">
        <v>0</v>
      </c>
      <c r="AO11" s="31">
        <f t="shared" si="17"/>
        <v>0</v>
      </c>
      <c r="AP11" s="32">
        <v>0</v>
      </c>
      <c r="AQ11" s="31">
        <f t="shared" si="18"/>
        <v>0</v>
      </c>
      <c r="AR11" s="32">
        <v>0</v>
      </c>
      <c r="AS11" s="31">
        <f t="shared" si="19"/>
        <v>0</v>
      </c>
      <c r="AT11" s="32">
        <v>0</v>
      </c>
      <c r="AU11" s="31">
        <f t="shared" si="20"/>
        <v>0</v>
      </c>
      <c r="AV11" s="32">
        <v>0</v>
      </c>
      <c r="AW11" s="31">
        <f t="shared" si="21"/>
        <v>0</v>
      </c>
      <c r="AX11" s="32">
        <v>0</v>
      </c>
      <c r="AY11" s="31">
        <f t="shared" si="22"/>
        <v>0</v>
      </c>
      <c r="AZ11" s="32">
        <v>0</v>
      </c>
      <c r="BA11" s="31">
        <f t="shared" si="23"/>
        <v>0</v>
      </c>
      <c r="BB11" s="32">
        <v>0</v>
      </c>
      <c r="BC11" s="31">
        <f t="shared" si="24"/>
        <v>0</v>
      </c>
      <c r="BD11" s="32">
        <v>0</v>
      </c>
      <c r="BE11" s="31">
        <f t="shared" si="25"/>
        <v>0</v>
      </c>
      <c r="BF11" s="32">
        <v>0</v>
      </c>
      <c r="BG11" s="31">
        <f t="shared" si="26"/>
        <v>0</v>
      </c>
      <c r="BH11" s="32">
        <v>0</v>
      </c>
      <c r="BI11" s="31">
        <f t="shared" si="27"/>
        <v>0</v>
      </c>
      <c r="BJ11" s="32">
        <v>0</v>
      </c>
      <c r="BK11" s="31">
        <f t="shared" si="28"/>
        <v>0</v>
      </c>
      <c r="BL11" s="32">
        <v>1</v>
      </c>
      <c r="BM11" s="31">
        <f t="shared" si="29"/>
        <v>200</v>
      </c>
      <c r="BN11" s="32">
        <v>0</v>
      </c>
      <c r="BO11" s="31">
        <f t="shared" si="30"/>
        <v>0</v>
      </c>
      <c r="BP11" s="32">
        <v>1</v>
      </c>
      <c r="BQ11" s="31">
        <f t="shared" si="31"/>
        <v>333.3333333333333</v>
      </c>
      <c r="BR11" s="32">
        <v>1</v>
      </c>
      <c r="BS11" s="31">
        <f t="shared" si="32"/>
        <v>142.85714285714286</v>
      </c>
      <c r="BT11" s="34">
        <f t="shared" si="33"/>
        <v>1269.047619047619</v>
      </c>
      <c r="BU11" s="35">
        <v>0.00016574074074074074</v>
      </c>
      <c r="BV11" s="36">
        <v>0.00016018518518518516</v>
      </c>
      <c r="BW11" s="37">
        <f t="shared" si="34"/>
        <v>0.0003259259259259259</v>
      </c>
      <c r="BX11" s="38">
        <f t="shared" si="35"/>
        <v>1.1743856534090908</v>
      </c>
      <c r="BY11" s="39">
        <f t="shared" si="36"/>
        <v>1490.3513173024892</v>
      </c>
      <c r="BZ11" s="40">
        <f t="shared" si="37"/>
        <v>9</v>
      </c>
      <c r="CA11" s="40">
        <v>9</v>
      </c>
    </row>
    <row r="12" spans="1:79" ht="16.5" customHeight="1">
      <c r="A12" s="45" t="s">
        <v>149</v>
      </c>
      <c r="B12" s="46" t="s">
        <v>150</v>
      </c>
      <c r="C12" s="46">
        <v>2003</v>
      </c>
      <c r="D12" s="46" t="s">
        <v>134</v>
      </c>
      <c r="E12" s="47" t="s">
        <v>28</v>
      </c>
      <c r="F12" s="48">
        <v>0</v>
      </c>
      <c r="G12" s="49">
        <f t="shared" si="0"/>
        <v>0</v>
      </c>
      <c r="H12" s="50">
        <v>0</v>
      </c>
      <c r="I12" s="49">
        <f t="shared" si="1"/>
        <v>0</v>
      </c>
      <c r="J12" s="50">
        <v>0</v>
      </c>
      <c r="K12" s="49">
        <f t="shared" si="2"/>
        <v>0</v>
      </c>
      <c r="L12" s="50">
        <v>0</v>
      </c>
      <c r="M12" s="49">
        <f t="shared" si="3"/>
        <v>0</v>
      </c>
      <c r="N12" s="50">
        <v>0</v>
      </c>
      <c r="O12" s="49">
        <f t="shared" si="4"/>
        <v>0</v>
      </c>
      <c r="P12" s="50">
        <v>0</v>
      </c>
      <c r="Q12" s="49">
        <f t="shared" si="5"/>
        <v>0</v>
      </c>
      <c r="R12" s="50">
        <v>1</v>
      </c>
      <c r="S12" s="49">
        <f t="shared" si="6"/>
        <v>333.3333333333333</v>
      </c>
      <c r="T12" s="50">
        <v>0</v>
      </c>
      <c r="U12" s="49">
        <f t="shared" si="7"/>
        <v>0</v>
      </c>
      <c r="V12" s="50">
        <v>0</v>
      </c>
      <c r="W12" s="49">
        <f t="shared" si="8"/>
        <v>0</v>
      </c>
      <c r="X12" s="50">
        <v>0</v>
      </c>
      <c r="Y12" s="49">
        <f t="shared" si="9"/>
        <v>0</v>
      </c>
      <c r="Z12" s="50">
        <v>0</v>
      </c>
      <c r="AA12" s="49">
        <f t="shared" si="10"/>
        <v>0</v>
      </c>
      <c r="AB12" s="50">
        <v>0</v>
      </c>
      <c r="AC12" s="49">
        <f t="shared" si="11"/>
        <v>0</v>
      </c>
      <c r="AD12" s="50">
        <v>0</v>
      </c>
      <c r="AE12" s="49">
        <f t="shared" si="12"/>
        <v>0</v>
      </c>
      <c r="AF12" s="50">
        <v>0</v>
      </c>
      <c r="AG12" s="49">
        <f t="shared" si="13"/>
        <v>0</v>
      </c>
      <c r="AH12" s="50">
        <v>0</v>
      </c>
      <c r="AI12" s="49">
        <f t="shared" si="14"/>
        <v>0</v>
      </c>
      <c r="AJ12" s="50">
        <v>0</v>
      </c>
      <c r="AK12" s="49">
        <f t="shared" si="15"/>
        <v>0</v>
      </c>
      <c r="AL12" s="50">
        <v>0</v>
      </c>
      <c r="AM12" s="49">
        <f t="shared" si="16"/>
        <v>0</v>
      </c>
      <c r="AN12" s="50">
        <v>0</v>
      </c>
      <c r="AO12" s="49">
        <f t="shared" si="17"/>
        <v>0</v>
      </c>
      <c r="AP12" s="50">
        <v>0</v>
      </c>
      <c r="AQ12" s="49">
        <f t="shared" si="18"/>
        <v>0</v>
      </c>
      <c r="AR12" s="50">
        <v>0</v>
      </c>
      <c r="AS12" s="49">
        <f t="shared" si="19"/>
        <v>0</v>
      </c>
      <c r="AT12" s="50">
        <v>0</v>
      </c>
      <c r="AU12" s="49">
        <f t="shared" si="20"/>
        <v>0</v>
      </c>
      <c r="AV12" s="50">
        <v>0</v>
      </c>
      <c r="AW12" s="49">
        <f t="shared" si="21"/>
        <v>0</v>
      </c>
      <c r="AX12" s="50">
        <v>0</v>
      </c>
      <c r="AY12" s="49">
        <f t="shared" si="22"/>
        <v>0</v>
      </c>
      <c r="AZ12" s="50">
        <v>0</v>
      </c>
      <c r="BA12" s="49">
        <f t="shared" si="23"/>
        <v>0</v>
      </c>
      <c r="BB12" s="50">
        <v>0</v>
      </c>
      <c r="BC12" s="49">
        <f t="shared" si="24"/>
        <v>0</v>
      </c>
      <c r="BD12" s="50">
        <v>0</v>
      </c>
      <c r="BE12" s="49">
        <f t="shared" si="25"/>
        <v>0</v>
      </c>
      <c r="BF12" s="50">
        <v>0</v>
      </c>
      <c r="BG12" s="49">
        <f t="shared" si="26"/>
        <v>0</v>
      </c>
      <c r="BH12" s="50">
        <v>0</v>
      </c>
      <c r="BI12" s="49">
        <f t="shared" si="27"/>
        <v>0</v>
      </c>
      <c r="BJ12" s="50">
        <v>0</v>
      </c>
      <c r="BK12" s="49">
        <f t="shared" si="28"/>
        <v>0</v>
      </c>
      <c r="BL12" s="50">
        <v>1</v>
      </c>
      <c r="BM12" s="49">
        <f t="shared" si="29"/>
        <v>200</v>
      </c>
      <c r="BN12" s="50">
        <v>0</v>
      </c>
      <c r="BO12" s="49">
        <f t="shared" si="30"/>
        <v>0</v>
      </c>
      <c r="BP12" s="50">
        <v>0</v>
      </c>
      <c r="BQ12" s="49">
        <f t="shared" si="31"/>
        <v>0</v>
      </c>
      <c r="BR12" s="50">
        <v>1</v>
      </c>
      <c r="BS12" s="49">
        <f t="shared" si="32"/>
        <v>142.85714285714286</v>
      </c>
      <c r="BT12" s="51">
        <f t="shared" si="33"/>
        <v>676.1904761904761</v>
      </c>
      <c r="BU12" s="52">
        <v>0.0002283564814814815</v>
      </c>
      <c r="BV12" s="53">
        <v>0.0002646990740740741</v>
      </c>
      <c r="BW12" s="54">
        <f t="shared" si="34"/>
        <v>0.0004930555555555556</v>
      </c>
      <c r="BX12" s="55">
        <f t="shared" si="35"/>
        <v>1.1152746478873239</v>
      </c>
      <c r="BY12" s="56">
        <f t="shared" si="36"/>
        <v>754.1380952380952</v>
      </c>
      <c r="BZ12" s="57">
        <f t="shared" si="37"/>
        <v>10</v>
      </c>
      <c r="CA12" s="57">
        <v>10</v>
      </c>
    </row>
    <row r="13" spans="1:77" s="6" customFormat="1" ht="16.5" customHeight="1" hidden="1">
      <c r="A13" s="87"/>
      <c r="B13" s="87"/>
      <c r="C13" s="87"/>
      <c r="D13" s="87"/>
      <c r="E13" s="87"/>
      <c r="F13" s="58">
        <f>SUM(F3:F12)</f>
        <v>0</v>
      </c>
      <c r="G13" s="59" t="e">
        <f>G2/F13</f>
        <v>#DIV/0!</v>
      </c>
      <c r="H13" s="60">
        <f>SUM(H3:H12)</f>
        <v>2</v>
      </c>
      <c r="I13" s="59">
        <f>I2/H13</f>
        <v>500</v>
      </c>
      <c r="J13" s="60">
        <f>SUM(J3:J12)</f>
        <v>3</v>
      </c>
      <c r="K13" s="59">
        <f>K2/J13</f>
        <v>333.3333333333333</v>
      </c>
      <c r="L13" s="60">
        <f>SUM(L3:L12)</f>
        <v>2</v>
      </c>
      <c r="M13" s="59">
        <f>M2/L13</f>
        <v>500</v>
      </c>
      <c r="N13" s="60">
        <f>SUM(N3:N12)</f>
        <v>0</v>
      </c>
      <c r="O13" s="59" t="e">
        <f>O2/N13</f>
        <v>#DIV/0!</v>
      </c>
      <c r="P13" s="60">
        <f>SUM(P3:P12)</f>
        <v>4</v>
      </c>
      <c r="Q13" s="59">
        <f>Q2/P13</f>
        <v>250</v>
      </c>
      <c r="R13" s="60">
        <f>SUM(R3:R12)</f>
        <v>3</v>
      </c>
      <c r="S13" s="59">
        <f>S2/R13</f>
        <v>333.3333333333333</v>
      </c>
      <c r="T13" s="60">
        <f>SUM(T3:T12)</f>
        <v>7</v>
      </c>
      <c r="U13" s="59">
        <f>U2/T13</f>
        <v>142.85714285714286</v>
      </c>
      <c r="V13" s="60">
        <f>SUM(V3:V12)</f>
        <v>1</v>
      </c>
      <c r="W13" s="59">
        <f>W2/V13</f>
        <v>1000</v>
      </c>
      <c r="X13" s="60">
        <f>SUM(X3:X12)</f>
        <v>2</v>
      </c>
      <c r="Y13" s="59">
        <f>Y2/X13</f>
        <v>500</v>
      </c>
      <c r="Z13" s="60">
        <f>SUM(Z3:Z12)</f>
        <v>1</v>
      </c>
      <c r="AA13" s="59">
        <f>AA2/Z13</f>
        <v>1000</v>
      </c>
      <c r="AB13" s="60">
        <f>SUM(AB3:AB12)</f>
        <v>1</v>
      </c>
      <c r="AC13" s="59">
        <f>AC2/AB13</f>
        <v>1000</v>
      </c>
      <c r="AD13" s="60">
        <f>SUM(AD3:AD12)</f>
        <v>6</v>
      </c>
      <c r="AE13" s="59">
        <f>AE2/AD13</f>
        <v>166.66666666666666</v>
      </c>
      <c r="AF13" s="60">
        <f>SUM(AF3:AF12)</f>
        <v>4</v>
      </c>
      <c r="AG13" s="59">
        <f>AG2/AF13</f>
        <v>250</v>
      </c>
      <c r="AH13" s="60">
        <f>SUM(AH3:AH12)</f>
        <v>1</v>
      </c>
      <c r="AI13" s="59">
        <f>AI2/AH13</f>
        <v>1000</v>
      </c>
      <c r="AJ13" s="60">
        <f>SUM(AJ3:AJ12)</f>
        <v>5</v>
      </c>
      <c r="AK13" s="59">
        <f>AK2/AJ13</f>
        <v>200</v>
      </c>
      <c r="AL13" s="60">
        <f>SUM(AL3:AL12)</f>
        <v>0</v>
      </c>
      <c r="AM13" s="59" t="e">
        <f>AM2/AL13</f>
        <v>#DIV/0!</v>
      </c>
      <c r="AN13" s="60">
        <f>SUM(AN3:AN12)</f>
        <v>0</v>
      </c>
      <c r="AO13" s="59" t="e">
        <f>AO2/AN13</f>
        <v>#DIV/0!</v>
      </c>
      <c r="AP13" s="60">
        <f>SUM(AP3:AP12)</f>
        <v>0</v>
      </c>
      <c r="AQ13" s="59" t="e">
        <f>AQ2/AP13</f>
        <v>#DIV/0!</v>
      </c>
      <c r="AR13" s="60">
        <f>SUM(AR3:AR12)</f>
        <v>2</v>
      </c>
      <c r="AS13" s="59">
        <f>AS2/AR13</f>
        <v>500</v>
      </c>
      <c r="AT13" s="60">
        <f>SUM(AT3:AT12)</f>
        <v>1</v>
      </c>
      <c r="AU13" s="59">
        <f>AU2/AT13</f>
        <v>1000</v>
      </c>
      <c r="AV13" s="60">
        <f>SUM(AV3:AV12)</f>
        <v>4</v>
      </c>
      <c r="AW13" s="59">
        <f>AW2/AV13</f>
        <v>250</v>
      </c>
      <c r="AX13" s="60">
        <f>SUM(AX3:AX12)</f>
        <v>2</v>
      </c>
      <c r="AY13" s="59">
        <f>AY2/AX13</f>
        <v>500</v>
      </c>
      <c r="AZ13" s="60">
        <f>SUM(AZ3:AZ12)</f>
        <v>2</v>
      </c>
      <c r="BA13" s="59">
        <f>BA2/AZ13</f>
        <v>500</v>
      </c>
      <c r="BB13" s="60">
        <f>SUM(BB3:BB12)</f>
        <v>1</v>
      </c>
      <c r="BC13" s="59">
        <f>BC2/BB13</f>
        <v>1000</v>
      </c>
      <c r="BD13" s="60">
        <f>SUM(BD3:BD12)</f>
        <v>1</v>
      </c>
      <c r="BE13" s="59">
        <f>BE2/BD13</f>
        <v>1000</v>
      </c>
      <c r="BF13" s="60">
        <f>SUM(BF3:BF12)</f>
        <v>2</v>
      </c>
      <c r="BG13" s="59">
        <f>BG2/BF13</f>
        <v>500</v>
      </c>
      <c r="BH13" s="60">
        <f>SUM(BH3:BH12)</f>
        <v>2</v>
      </c>
      <c r="BI13" s="59">
        <f>BI2/BH13</f>
        <v>500</v>
      </c>
      <c r="BJ13" s="60">
        <f>SUM(BJ3:BJ12)</f>
        <v>2</v>
      </c>
      <c r="BK13" s="59">
        <f>BK2/BJ13</f>
        <v>500</v>
      </c>
      <c r="BL13" s="60">
        <f>SUM(BL3:BL12)</f>
        <v>5</v>
      </c>
      <c r="BM13" s="59">
        <f>BM2/BL13</f>
        <v>200</v>
      </c>
      <c r="BN13" s="60">
        <f>SUM(BN3:BN12)</f>
        <v>0</v>
      </c>
      <c r="BO13" s="59" t="e">
        <f>BO2/BN13</f>
        <v>#DIV/0!</v>
      </c>
      <c r="BP13" s="60">
        <f>SUM(BP3:BP12)</f>
        <v>3</v>
      </c>
      <c r="BQ13" s="59">
        <f>BQ2/BP13</f>
        <v>333.3333333333333</v>
      </c>
      <c r="BR13" s="60">
        <f>SUM(BR3:BR12)</f>
        <v>7</v>
      </c>
      <c r="BS13" s="59">
        <f>BS2/BR13</f>
        <v>142.85714285714286</v>
      </c>
      <c r="BT13" s="61"/>
      <c r="BU13" s="88">
        <f>SUM(BW3:BW12)</f>
        <v>0.0056836805555555555</v>
      </c>
      <c r="BV13" s="88"/>
      <c r="BW13" s="88"/>
      <c r="BX13" s="88"/>
      <c r="BY13" s="62"/>
    </row>
    <row r="14" spans="8:74" ht="16.5" customHeight="1">
      <c r="H14" s="63"/>
      <c r="BT14" s="64" t="s">
        <v>54</v>
      </c>
      <c r="BU14" s="65">
        <f>MIN(BU3:BU12)</f>
        <v>0.000115625</v>
      </c>
      <c r="BV14" s="66">
        <f>MIN(BV3:BV12)</f>
        <v>0.00011770833333333334</v>
      </c>
    </row>
    <row r="15" spans="72:74" ht="16.5" customHeight="1">
      <c r="BT15" s="67" t="s">
        <v>55</v>
      </c>
      <c r="BU15" s="68">
        <f>MAX(BU3:BU12)</f>
        <v>0.001015625</v>
      </c>
      <c r="BV15" s="69">
        <f>MAX(BV3:BV12)</f>
        <v>0.0010144675925925926</v>
      </c>
    </row>
    <row r="16" spans="1:75" ht="16.5" customHeight="1" hidden="1">
      <c r="A16" s="70"/>
      <c r="B16" s="6"/>
      <c r="C16" s="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BT16" s="67" t="s">
        <v>56</v>
      </c>
      <c r="BU16" s="35">
        <v>0.001015625</v>
      </c>
      <c r="BV16" s="36">
        <v>0.0010144675925925926</v>
      </c>
      <c r="BW16" s="74">
        <v>0.0006944444444444445</v>
      </c>
    </row>
    <row r="17" spans="1:23" ht="16.5" customHeight="1">
      <c r="A17" s="6"/>
      <c r="B17" s="6"/>
      <c r="C17" s="6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16.5" customHeight="1">
      <c r="A18" s="6"/>
      <c r="B18" s="6"/>
      <c r="C18" s="6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3" ht="16.5" customHeight="1">
      <c r="A19" s="6"/>
      <c r="B19" s="6"/>
      <c r="C19" s="6"/>
    </row>
    <row r="20" spans="1:23" ht="16.5" customHeight="1">
      <c r="A20" s="6"/>
      <c r="B20" s="6"/>
      <c r="C20" s="6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ht="16.5" customHeight="1">
      <c r="A21" s="6"/>
      <c r="B21" s="6"/>
      <c r="C21" s="6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16.5" customHeight="1">
      <c r="A22" s="6"/>
      <c r="B22" s="6"/>
      <c r="C22" s="6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23" ht="16.5" customHeight="1">
      <c r="A23" s="6"/>
      <c r="B23" s="6"/>
      <c r="C23" s="6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3" ht="16.5" customHeight="1">
      <c r="A24" s="6"/>
      <c r="B24" s="6"/>
      <c r="C24" s="6"/>
    </row>
    <row r="25" spans="1:23" ht="16.5" customHeight="1">
      <c r="A25" s="6"/>
      <c r="B25" s="6"/>
      <c r="C25" s="6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</sheetData>
  <sheetProtection selectLockedCells="1" selectUnlockedCells="1"/>
  <mergeCells count="12">
    <mergeCell ref="BU1:BX1"/>
    <mergeCell ref="BY1:BY2"/>
    <mergeCell ref="BZ1:BZ2"/>
    <mergeCell ref="CA1:CA2"/>
    <mergeCell ref="A13:E13"/>
    <mergeCell ref="BU13:BX13"/>
    <mergeCell ref="A1:A2"/>
    <mergeCell ref="B1:B2"/>
    <mergeCell ref="C1:C2"/>
    <mergeCell ref="D1:D2"/>
    <mergeCell ref="E1:E2"/>
    <mergeCell ref="F1:BT1"/>
  </mergeCells>
  <conditionalFormatting sqref="F3:BS12">
    <cfRule type="cellIs" priority="1" dxfId="0" operator="equal" stopIfTrue="1">
      <formula>1</formula>
    </cfRule>
  </conditionalFormatting>
  <conditionalFormatting sqref="BZ3:CA12">
    <cfRule type="cellIs" priority="2" dxfId="4" operator="lessThanOrEqual" stopIfTrue="1">
      <formula>5</formula>
    </cfRule>
  </conditionalFormatting>
  <printOptions/>
  <pageMargins left="0.39375" right="0.39375" top="0.7875" bottom="0.7875" header="0.39375" footer="0.39375"/>
  <pageSetup firstPageNumber="1" useFirstPageNumber="1" fitToHeight="1" fitToWidth="1" horizontalDpi="300" verticalDpi="300" orientation="landscape" paperSize="9" r:id="rId1"/>
  <headerFooter alignWithMargins="0">
    <oddHeader>&amp;C&amp;"Times New Roman,Gras"&amp;16&amp;U&amp;A</oddHeader>
    <oddFooter>&amp;C&amp;"Times New Roman,Gras"&amp;16Page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3"/>
  <sheetViews>
    <sheetView zoomScalePageLayoutView="0" workbookViewId="0" topLeftCell="A1">
      <selection activeCell="A1" sqref="A1:A2"/>
    </sheetView>
  </sheetViews>
  <sheetFormatPr defaultColWidth="11.57421875" defaultRowHeight="16.5" customHeight="1"/>
  <cols>
    <col min="1" max="1" width="18.421875" style="1" bestFit="1" customWidth="1"/>
    <col min="2" max="2" width="10.28125" style="1" bestFit="1" customWidth="1"/>
    <col min="3" max="3" width="6.8515625" style="1" bestFit="1" customWidth="1"/>
    <col min="4" max="4" width="10.7109375" style="1" customWidth="1"/>
    <col min="5" max="5" width="16.8515625" style="1" bestFit="1" customWidth="1"/>
    <col min="6" max="6" width="3.421875" style="2" customWidth="1"/>
    <col min="7" max="7" width="3.421875" style="3" hidden="1" customWidth="1"/>
    <col min="8" max="8" width="3.421875" style="2" customWidth="1"/>
    <col min="9" max="9" width="3.421875" style="3" hidden="1" customWidth="1"/>
    <col min="10" max="10" width="3.421875" style="2" customWidth="1"/>
    <col min="11" max="11" width="3.421875" style="3" hidden="1" customWidth="1"/>
    <col min="12" max="12" width="3.421875" style="2" customWidth="1"/>
    <col min="13" max="13" width="3.421875" style="3" hidden="1" customWidth="1"/>
    <col min="14" max="14" width="3.421875" style="2" customWidth="1"/>
    <col min="15" max="15" width="3.421875" style="3" hidden="1" customWidth="1"/>
    <col min="16" max="16" width="3.421875" style="2" customWidth="1"/>
    <col min="17" max="17" width="3.421875" style="3" hidden="1" customWidth="1"/>
    <col min="18" max="18" width="3.421875" style="2" customWidth="1"/>
    <col min="19" max="19" width="3.421875" style="3" hidden="1" customWidth="1"/>
    <col min="20" max="20" width="3.421875" style="2" customWidth="1"/>
    <col min="21" max="21" width="3.421875" style="3" hidden="1" customWidth="1"/>
    <col min="22" max="22" width="3.421875" style="2" customWidth="1"/>
    <col min="23" max="23" width="3.421875" style="3" hidden="1" customWidth="1"/>
    <col min="24" max="24" width="3.421875" style="2" customWidth="1"/>
    <col min="25" max="25" width="3.421875" style="3" hidden="1" customWidth="1"/>
    <col min="26" max="26" width="3.421875" style="2" customWidth="1"/>
    <col min="27" max="27" width="3.421875" style="3" hidden="1" customWidth="1"/>
    <col min="28" max="28" width="3.421875" style="2" customWidth="1"/>
    <col min="29" max="29" width="3.421875" style="3" hidden="1" customWidth="1"/>
    <col min="30" max="30" width="3.421875" style="2" customWidth="1"/>
    <col min="31" max="31" width="3.421875" style="3" hidden="1" customWidth="1"/>
    <col min="32" max="32" width="3.421875" style="2" customWidth="1"/>
    <col min="33" max="33" width="3.421875" style="3" hidden="1" customWidth="1"/>
    <col min="34" max="34" width="3.421875" style="2" customWidth="1"/>
    <col min="35" max="35" width="3.421875" style="3" hidden="1" customWidth="1"/>
    <col min="36" max="36" width="3.421875" style="2" customWidth="1"/>
    <col min="37" max="37" width="3.421875" style="3" hidden="1" customWidth="1"/>
    <col min="38" max="38" width="3.421875" style="2" customWidth="1"/>
    <col min="39" max="39" width="3.421875" style="3" hidden="1" customWidth="1"/>
    <col min="40" max="40" width="3.421875" style="2" customWidth="1"/>
    <col min="41" max="41" width="3.421875" style="3" hidden="1" customWidth="1"/>
    <col min="42" max="42" width="3.421875" style="2" customWidth="1"/>
    <col min="43" max="43" width="3.421875" style="3" hidden="1" customWidth="1"/>
    <col min="44" max="44" width="3.421875" style="2" customWidth="1"/>
    <col min="45" max="45" width="3.421875" style="3" hidden="1" customWidth="1"/>
    <col min="46" max="46" width="3.421875" style="2" customWidth="1"/>
    <col min="47" max="47" width="3.421875" style="3" hidden="1" customWidth="1"/>
    <col min="48" max="48" width="3.421875" style="2" customWidth="1"/>
    <col min="49" max="49" width="3.421875" style="3" hidden="1" customWidth="1"/>
    <col min="50" max="50" width="3.421875" style="2" customWidth="1"/>
    <col min="51" max="51" width="3.421875" style="3" hidden="1" customWidth="1"/>
    <col min="52" max="52" width="3.421875" style="2" customWidth="1"/>
    <col min="53" max="53" width="3.421875" style="3" hidden="1" customWidth="1"/>
    <col min="54" max="54" width="3.421875" style="2" customWidth="1"/>
    <col min="55" max="55" width="3.421875" style="3" hidden="1" customWidth="1"/>
    <col min="56" max="56" width="3.421875" style="2" customWidth="1"/>
    <col min="57" max="57" width="3.421875" style="3" hidden="1" customWidth="1"/>
    <col min="58" max="58" width="3.421875" style="2" customWidth="1"/>
    <col min="59" max="59" width="3.421875" style="3" hidden="1" customWidth="1"/>
    <col min="60" max="60" width="3.421875" style="2" customWidth="1"/>
    <col min="61" max="61" width="3.421875" style="3" hidden="1" customWidth="1"/>
    <col min="62" max="62" width="3.421875" style="2" customWidth="1"/>
    <col min="63" max="63" width="3.421875" style="3" hidden="1" customWidth="1"/>
    <col min="64" max="64" width="3.421875" style="2" customWidth="1"/>
    <col min="65" max="65" width="3.421875" style="3" hidden="1" customWidth="1"/>
    <col min="66" max="66" width="3.421875" style="2" customWidth="1"/>
    <col min="67" max="67" width="3.421875" style="3" hidden="1" customWidth="1"/>
    <col min="68" max="68" width="3.421875" style="2" customWidth="1"/>
    <col min="69" max="69" width="3.421875" style="3" hidden="1" customWidth="1"/>
    <col min="70" max="70" width="3.421875" style="2" customWidth="1"/>
    <col min="71" max="71" width="5.00390625" style="3" hidden="1" customWidth="1"/>
    <col min="72" max="72" width="11.00390625" style="4" customWidth="1"/>
    <col min="73" max="74" width="8.140625" style="1" bestFit="1" customWidth="1"/>
    <col min="75" max="75" width="7.140625" style="1" bestFit="1" customWidth="1"/>
    <col min="76" max="76" width="6.7109375" style="5" customWidth="1"/>
    <col min="77" max="77" width="8.00390625" style="4" bestFit="1" customWidth="1"/>
    <col min="78" max="78" width="7.28125" style="1" bestFit="1" customWidth="1"/>
    <col min="79" max="254" width="11.57421875" style="1" customWidth="1"/>
  </cols>
  <sheetData>
    <row r="1" spans="1:78" s="6" customFormat="1" ht="16.5" customHeight="1">
      <c r="A1" s="80" t="s">
        <v>0</v>
      </c>
      <c r="B1" s="126" t="s">
        <v>1</v>
      </c>
      <c r="C1" s="81" t="s">
        <v>2</v>
      </c>
      <c r="D1" s="81" t="s">
        <v>3</v>
      </c>
      <c r="E1" s="82" t="s">
        <v>4</v>
      </c>
      <c r="F1" s="83" t="s">
        <v>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4" t="s">
        <v>6</v>
      </c>
      <c r="BV1" s="84"/>
      <c r="BW1" s="84"/>
      <c r="BX1" s="84"/>
      <c r="BY1" s="85" t="s">
        <v>7</v>
      </c>
      <c r="BZ1" s="86" t="s">
        <v>151</v>
      </c>
    </row>
    <row r="2" spans="1:78" s="6" customFormat="1" ht="43.5" customHeight="1" thickBot="1" thickTop="1">
      <c r="A2" s="80"/>
      <c r="B2" s="126"/>
      <c r="C2" s="81"/>
      <c r="D2" s="81"/>
      <c r="E2" s="82"/>
      <c r="F2" s="7">
        <v>1</v>
      </c>
      <c r="G2" s="8">
        <v>1000</v>
      </c>
      <c r="H2" s="9">
        <v>2</v>
      </c>
      <c r="I2" s="8">
        <v>1000</v>
      </c>
      <c r="J2" s="9">
        <v>3</v>
      </c>
      <c r="K2" s="8">
        <v>1000</v>
      </c>
      <c r="L2" s="9">
        <v>4</v>
      </c>
      <c r="M2" s="8">
        <v>1000</v>
      </c>
      <c r="N2" s="9">
        <v>5</v>
      </c>
      <c r="O2" s="8">
        <v>1000</v>
      </c>
      <c r="P2" s="9">
        <v>6</v>
      </c>
      <c r="Q2" s="8">
        <v>1000</v>
      </c>
      <c r="R2" s="9">
        <v>7</v>
      </c>
      <c r="S2" s="8">
        <v>1000</v>
      </c>
      <c r="T2" s="9">
        <v>8</v>
      </c>
      <c r="U2" s="8">
        <v>1000</v>
      </c>
      <c r="V2" s="9">
        <v>9</v>
      </c>
      <c r="W2" s="8">
        <v>1000</v>
      </c>
      <c r="X2" s="9">
        <v>10</v>
      </c>
      <c r="Y2" s="8">
        <v>1000</v>
      </c>
      <c r="Z2" s="9">
        <v>11</v>
      </c>
      <c r="AA2" s="8">
        <v>1000</v>
      </c>
      <c r="AB2" s="9">
        <v>12</v>
      </c>
      <c r="AC2" s="8">
        <v>1000</v>
      </c>
      <c r="AD2" s="9">
        <v>13</v>
      </c>
      <c r="AE2" s="8">
        <v>1000</v>
      </c>
      <c r="AF2" s="9">
        <v>14</v>
      </c>
      <c r="AG2" s="8">
        <v>1000</v>
      </c>
      <c r="AH2" s="9">
        <v>15</v>
      </c>
      <c r="AI2" s="8">
        <v>1000</v>
      </c>
      <c r="AJ2" s="9">
        <v>16</v>
      </c>
      <c r="AK2" s="8">
        <v>1000</v>
      </c>
      <c r="AL2" s="9">
        <v>17</v>
      </c>
      <c r="AM2" s="8">
        <v>1000</v>
      </c>
      <c r="AN2" s="9">
        <v>18</v>
      </c>
      <c r="AO2" s="8">
        <v>1000</v>
      </c>
      <c r="AP2" s="9">
        <v>19</v>
      </c>
      <c r="AQ2" s="8">
        <v>1000</v>
      </c>
      <c r="AR2" s="9">
        <v>20</v>
      </c>
      <c r="AS2" s="8">
        <v>1000</v>
      </c>
      <c r="AT2" s="9">
        <v>21</v>
      </c>
      <c r="AU2" s="8">
        <v>1000</v>
      </c>
      <c r="AV2" s="9">
        <v>22</v>
      </c>
      <c r="AW2" s="8">
        <v>1000</v>
      </c>
      <c r="AX2" s="9">
        <v>23</v>
      </c>
      <c r="AY2" s="8">
        <v>1000</v>
      </c>
      <c r="AZ2" s="9">
        <v>24</v>
      </c>
      <c r="BA2" s="8">
        <v>1000</v>
      </c>
      <c r="BB2" s="9">
        <v>25</v>
      </c>
      <c r="BC2" s="8">
        <v>1000</v>
      </c>
      <c r="BD2" s="9">
        <v>26</v>
      </c>
      <c r="BE2" s="8">
        <v>1000</v>
      </c>
      <c r="BF2" s="9">
        <v>27</v>
      </c>
      <c r="BG2" s="8">
        <v>1000</v>
      </c>
      <c r="BH2" s="9">
        <v>28</v>
      </c>
      <c r="BI2" s="8">
        <v>1000</v>
      </c>
      <c r="BJ2" s="9">
        <v>29</v>
      </c>
      <c r="BK2" s="8">
        <v>1000</v>
      </c>
      <c r="BL2" s="9">
        <v>30</v>
      </c>
      <c r="BM2" s="8">
        <v>1000</v>
      </c>
      <c r="BN2" s="9">
        <v>31</v>
      </c>
      <c r="BO2" s="8">
        <v>1000</v>
      </c>
      <c r="BP2" s="9">
        <v>32</v>
      </c>
      <c r="BQ2" s="8">
        <v>1000</v>
      </c>
      <c r="BR2" s="9">
        <v>33</v>
      </c>
      <c r="BS2" s="8">
        <v>1000</v>
      </c>
      <c r="BT2" s="10" t="s">
        <v>10</v>
      </c>
      <c r="BU2" s="11">
        <v>1</v>
      </c>
      <c r="BV2" s="12">
        <v>2</v>
      </c>
      <c r="BW2" s="12" t="s">
        <v>10</v>
      </c>
      <c r="BX2" s="13" t="s">
        <v>11</v>
      </c>
      <c r="BY2" s="85"/>
      <c r="BZ2" s="86"/>
    </row>
    <row r="3" spans="1:254" s="96" customFormat="1" ht="16.5" customHeight="1" thickTop="1">
      <c r="A3" s="114" t="s">
        <v>109</v>
      </c>
      <c r="B3" s="127" t="s">
        <v>110</v>
      </c>
      <c r="C3" s="15">
        <v>2002</v>
      </c>
      <c r="D3" s="111" t="s">
        <v>106</v>
      </c>
      <c r="E3" s="16" t="s">
        <v>35</v>
      </c>
      <c r="F3" s="117">
        <v>0</v>
      </c>
      <c r="G3" s="18">
        <f>IF(F3=1,$G$71,0)</f>
        <v>0</v>
      </c>
      <c r="H3" s="118">
        <v>0</v>
      </c>
      <c r="I3" s="18">
        <f>IF(H3=1,$I$71,0)</f>
        <v>0</v>
      </c>
      <c r="J3" s="118">
        <v>1</v>
      </c>
      <c r="K3" s="18">
        <f>IF(J3=1,$K$71,0)</f>
        <v>142.85714285714286</v>
      </c>
      <c r="L3" s="118">
        <v>0</v>
      </c>
      <c r="M3" s="18">
        <f>IF(L3=1,$M$71,0)</f>
        <v>0</v>
      </c>
      <c r="N3" s="118">
        <v>1</v>
      </c>
      <c r="O3" s="18">
        <f>IF(N3=1,$O$71,0)</f>
        <v>333.3333333333333</v>
      </c>
      <c r="P3" s="118">
        <v>0</v>
      </c>
      <c r="Q3" s="18">
        <f>IF(P3=1,$Q$71,0)</f>
        <v>0</v>
      </c>
      <c r="R3" s="118">
        <v>0</v>
      </c>
      <c r="S3" s="18">
        <f>IF(R3=1,$S$71,0)</f>
        <v>0</v>
      </c>
      <c r="T3" s="118">
        <v>0</v>
      </c>
      <c r="U3" s="18">
        <f>IF(T3=1,$U$71,0)</f>
        <v>0</v>
      </c>
      <c r="V3" s="118">
        <v>0</v>
      </c>
      <c r="W3" s="18">
        <f>IF(V3=1,$W$71,0)</f>
        <v>0</v>
      </c>
      <c r="X3" s="118">
        <v>0</v>
      </c>
      <c r="Y3" s="18">
        <f>IF(X3=1,$Y$71,0)</f>
        <v>0</v>
      </c>
      <c r="Z3" s="118">
        <v>0</v>
      </c>
      <c r="AA3" s="18">
        <f>IF(Z3=1,$AA$71,0)</f>
        <v>0</v>
      </c>
      <c r="AB3" s="118">
        <v>0</v>
      </c>
      <c r="AC3" s="18">
        <f>IF(AB3=1,$AC$71,0)</f>
        <v>0</v>
      </c>
      <c r="AD3" s="118">
        <v>0</v>
      </c>
      <c r="AE3" s="18">
        <f>IF(AD3=1,$AE$71,0)</f>
        <v>0</v>
      </c>
      <c r="AF3" s="118">
        <v>0</v>
      </c>
      <c r="AG3" s="18">
        <f>IF(AF3=1,$AG$71,0)</f>
        <v>0</v>
      </c>
      <c r="AH3" s="118">
        <v>0</v>
      </c>
      <c r="AI3" s="18">
        <f>IF(AH3=1,$AI$71,0)</f>
        <v>0</v>
      </c>
      <c r="AJ3" s="118">
        <v>0</v>
      </c>
      <c r="AK3" s="18">
        <f>IF(AJ3=1,$AK$71,0)</f>
        <v>0</v>
      </c>
      <c r="AL3" s="118">
        <v>0</v>
      </c>
      <c r="AM3" s="18">
        <f>IF(AL3=1,$AM$71,0)</f>
        <v>0</v>
      </c>
      <c r="AN3" s="118">
        <v>1</v>
      </c>
      <c r="AO3" s="18">
        <f>IF(AN3=1,$AO$71,0)</f>
        <v>500</v>
      </c>
      <c r="AP3" s="118">
        <v>0</v>
      </c>
      <c r="AQ3" s="18">
        <f>IF(AP3=1,$AQ$71,0)</f>
        <v>0</v>
      </c>
      <c r="AR3" s="118">
        <v>1</v>
      </c>
      <c r="AS3" s="18">
        <f>IF(AR3=1,$AS$71,0)</f>
        <v>166.66666666666666</v>
      </c>
      <c r="AT3" s="118">
        <v>0</v>
      </c>
      <c r="AU3" s="18">
        <f>IF(AT3=1,$AU$71,0)</f>
        <v>0</v>
      </c>
      <c r="AV3" s="118">
        <v>0</v>
      </c>
      <c r="AW3" s="18">
        <f>IF(AV3=1,$AW$71,0)</f>
        <v>0</v>
      </c>
      <c r="AX3" s="118">
        <v>0</v>
      </c>
      <c r="AY3" s="18">
        <f>IF(AX3=1,$AY$71,0)</f>
        <v>0</v>
      </c>
      <c r="AZ3" s="118">
        <v>1</v>
      </c>
      <c r="BA3" s="18">
        <f>IF(AZ3=1,$BA$71,0)</f>
        <v>100</v>
      </c>
      <c r="BB3" s="118">
        <v>1</v>
      </c>
      <c r="BC3" s="18">
        <f>IF(BB3=1,$BC$71,0)</f>
        <v>166.66666666666666</v>
      </c>
      <c r="BD3" s="118">
        <v>0</v>
      </c>
      <c r="BE3" s="18">
        <f>IF(BD3=1,$BE$71,0)</f>
        <v>0</v>
      </c>
      <c r="BF3" s="118">
        <v>1</v>
      </c>
      <c r="BG3" s="18">
        <f>IF(BF3=1,$BG$71,0)</f>
        <v>111.11111111111111</v>
      </c>
      <c r="BH3" s="118">
        <v>1</v>
      </c>
      <c r="BI3" s="18">
        <f>IF(BH3=1,$BI$71,0)</f>
        <v>250</v>
      </c>
      <c r="BJ3" s="118">
        <v>0</v>
      </c>
      <c r="BK3" s="18">
        <f>IF(BJ3=1,$BK$71,0)</f>
        <v>0</v>
      </c>
      <c r="BL3" s="118">
        <v>1</v>
      </c>
      <c r="BM3" s="18">
        <f>IF(BL3=1,$BM$71,0)</f>
        <v>40</v>
      </c>
      <c r="BN3" s="118">
        <v>0</v>
      </c>
      <c r="BO3" s="18">
        <f>IF(BN3=1,$BO$71,0)</f>
        <v>0</v>
      </c>
      <c r="BP3" s="118">
        <v>1</v>
      </c>
      <c r="BQ3" s="18">
        <f>IF(BP3=1,$BQ$71,0)</f>
        <v>25</v>
      </c>
      <c r="BR3" s="118">
        <v>1</v>
      </c>
      <c r="BS3" s="18">
        <f>IF(BR3=1,$BS$71,0)</f>
        <v>33.333333333333336</v>
      </c>
      <c r="BT3" s="91">
        <f>BS3+BQ3+BO3+BM3+BK3+BI3+BG3+BE3+BC3+BA3+AY3+AW3+AU3+AS3+AQ3+AO3+AM3+AK3+AI3+AG3+AE3+AC3+AA3+Y3+W3+U3+S3+Q3+O3+M3+K3+I3+G3</f>
        <v>1868.968253968254</v>
      </c>
      <c r="BU3" s="21">
        <v>0.00016030092592592593</v>
      </c>
      <c r="BV3" s="22">
        <v>0.0001377314814814815</v>
      </c>
      <c r="BW3" s="92">
        <f>BV3+BU3</f>
        <v>0.00029803240740740745</v>
      </c>
      <c r="BX3" s="123">
        <f>1+$BU$71/(BW3*100)</f>
        <v>2.291385631067961</v>
      </c>
      <c r="BY3" s="93">
        <f>BT3*BX3</f>
        <v>4282.527002065033</v>
      </c>
      <c r="BZ3" s="94">
        <f>RANK(BY3,$BY$3:$BY$70)</f>
        <v>1</v>
      </c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</row>
    <row r="4" spans="1:254" s="96" customFormat="1" ht="16.5" customHeight="1">
      <c r="A4" s="115" t="s">
        <v>57</v>
      </c>
      <c r="B4" s="128" t="s">
        <v>58</v>
      </c>
      <c r="C4" s="28">
        <v>2004</v>
      </c>
      <c r="D4" s="112" t="s">
        <v>152</v>
      </c>
      <c r="E4" s="29" t="s">
        <v>21</v>
      </c>
      <c r="F4" s="119">
        <v>0</v>
      </c>
      <c r="G4" s="33">
        <f>IF(F4=1,$G$71,0)</f>
        <v>0</v>
      </c>
      <c r="H4" s="120">
        <v>0</v>
      </c>
      <c r="I4" s="33">
        <f>IF(H4=1,$I$71,0)</f>
        <v>0</v>
      </c>
      <c r="J4" s="120">
        <v>0</v>
      </c>
      <c r="K4" s="33">
        <f>IF(J4=1,$K$71,0)</f>
        <v>0</v>
      </c>
      <c r="L4" s="120">
        <v>0</v>
      </c>
      <c r="M4" s="33">
        <f>IF(L4=1,$M$71,0)</f>
        <v>0</v>
      </c>
      <c r="N4" s="120">
        <v>0</v>
      </c>
      <c r="O4" s="33">
        <f>IF(N4=1,$O$71,0)</f>
        <v>0</v>
      </c>
      <c r="P4" s="120">
        <v>1</v>
      </c>
      <c r="Q4" s="33">
        <f>IF(P4=1,$Q$71,0)</f>
        <v>47.61904761904762</v>
      </c>
      <c r="R4" s="120">
        <v>0</v>
      </c>
      <c r="S4" s="33">
        <f>IF(R4=1,$S$71,0)</f>
        <v>0</v>
      </c>
      <c r="T4" s="120">
        <v>0</v>
      </c>
      <c r="U4" s="33">
        <f>IF(T4=1,$U$71,0)</f>
        <v>0</v>
      </c>
      <c r="V4" s="120">
        <v>0</v>
      </c>
      <c r="W4" s="33">
        <f>IF(V4=1,$W$71,0)</f>
        <v>0</v>
      </c>
      <c r="X4" s="120">
        <v>0</v>
      </c>
      <c r="Y4" s="33">
        <f>IF(X4=1,$Y$71,0)</f>
        <v>0</v>
      </c>
      <c r="Z4" s="120">
        <v>0</v>
      </c>
      <c r="AA4" s="33">
        <f>IF(Z4=1,$AA$71,0)</f>
        <v>0</v>
      </c>
      <c r="AB4" s="120">
        <v>0</v>
      </c>
      <c r="AC4" s="33">
        <f>IF(AB4=1,$AC$71,0)</f>
        <v>0</v>
      </c>
      <c r="AD4" s="120">
        <v>1</v>
      </c>
      <c r="AE4" s="33">
        <f>IF(AD4=1,$AE$71,0)</f>
        <v>76.92307692307692</v>
      </c>
      <c r="AF4" s="120">
        <v>1</v>
      </c>
      <c r="AG4" s="33">
        <f>IF(AF4=1,$AG$71,0)</f>
        <v>47.61904761904762</v>
      </c>
      <c r="AH4" s="120">
        <v>0</v>
      </c>
      <c r="AI4" s="33">
        <f>IF(AH4=1,$AI$71,0)</f>
        <v>0</v>
      </c>
      <c r="AJ4" s="120">
        <v>1</v>
      </c>
      <c r="AK4" s="33">
        <f>IF(AJ4=1,$AK$71,0)</f>
        <v>37.03703703703704</v>
      </c>
      <c r="AL4" s="120">
        <v>0</v>
      </c>
      <c r="AM4" s="33">
        <f>IF(AL4=1,$AM$71,0)</f>
        <v>0</v>
      </c>
      <c r="AN4" s="120">
        <v>0</v>
      </c>
      <c r="AO4" s="33">
        <f>IF(AN4=1,$AO$71,0)</f>
        <v>0</v>
      </c>
      <c r="AP4" s="120">
        <v>1</v>
      </c>
      <c r="AQ4" s="33">
        <f>IF(AP4=1,$AQ$71,0)</f>
        <v>1000</v>
      </c>
      <c r="AR4" s="120">
        <v>0</v>
      </c>
      <c r="AS4" s="33">
        <f>IF(AR4=1,$AS$71,0)</f>
        <v>0</v>
      </c>
      <c r="AT4" s="120">
        <v>1</v>
      </c>
      <c r="AU4" s="33">
        <f>IF(AT4=1,$AU$71,0)</f>
        <v>62.5</v>
      </c>
      <c r="AV4" s="120">
        <v>1</v>
      </c>
      <c r="AW4" s="33">
        <f>IF(AV4=1,$AW$71,0)</f>
        <v>83.33333333333333</v>
      </c>
      <c r="AX4" s="120">
        <v>1</v>
      </c>
      <c r="AY4" s="33">
        <f>IF(AX4=1,$AY$71,0)</f>
        <v>66.66666666666667</v>
      </c>
      <c r="AZ4" s="120">
        <v>0</v>
      </c>
      <c r="BA4" s="33">
        <f>IF(AZ4=1,$BA$71,0)</f>
        <v>0</v>
      </c>
      <c r="BB4" s="120">
        <v>0</v>
      </c>
      <c r="BC4" s="33">
        <f>IF(BB4=1,$BC$71,0)</f>
        <v>0</v>
      </c>
      <c r="BD4" s="120">
        <v>0</v>
      </c>
      <c r="BE4" s="33">
        <f>IF(BD4=1,$BE$71,0)</f>
        <v>0</v>
      </c>
      <c r="BF4" s="120">
        <v>1</v>
      </c>
      <c r="BG4" s="33">
        <f>IF(BF4=1,$BG$71,0)</f>
        <v>111.11111111111111</v>
      </c>
      <c r="BH4" s="120">
        <v>0</v>
      </c>
      <c r="BI4" s="33">
        <f>IF(BH4=1,$BI$71,0)</f>
        <v>0</v>
      </c>
      <c r="BJ4" s="120">
        <v>0</v>
      </c>
      <c r="BK4" s="33">
        <f>IF(BJ4=1,$BK$71,0)</f>
        <v>0</v>
      </c>
      <c r="BL4" s="120">
        <v>1</v>
      </c>
      <c r="BM4" s="33">
        <f>IF(BL4=1,$BM$71,0)</f>
        <v>40</v>
      </c>
      <c r="BN4" s="120">
        <v>0</v>
      </c>
      <c r="BO4" s="33">
        <f>IF(BN4=1,$BO$71,0)</f>
        <v>0</v>
      </c>
      <c r="BP4" s="120">
        <v>1</v>
      </c>
      <c r="BQ4" s="33">
        <f>IF(BP4=1,$BQ$71,0)</f>
        <v>25</v>
      </c>
      <c r="BR4" s="120">
        <v>1</v>
      </c>
      <c r="BS4" s="33">
        <f>IF(BR4=1,$BS$71,0)</f>
        <v>33.333333333333336</v>
      </c>
      <c r="BT4" s="97">
        <f>BS4+BQ4+BO4+BM4+BK4+BI4+BG4+BE4+BC4+BA4+AY4+AW4+AU4+AS4+AQ4+AO4+AM4+AK4+AI4+AG4+AE4+AC4+AA4+Y4+W4+U4+S4+Q4+O4+M4+K4+I4+G4</f>
        <v>1631.1426536426536</v>
      </c>
      <c r="BU4" s="35">
        <v>0.00019097222222222223</v>
      </c>
      <c r="BV4" s="36">
        <v>0.00018796296296296294</v>
      </c>
      <c r="BW4" s="98">
        <f>BV4+BU4</f>
        <v>0.00037893518518518517</v>
      </c>
      <c r="BX4" s="123">
        <f>1+$BU$71/(BW4*100)</f>
        <v>2.0156744043982897</v>
      </c>
      <c r="BY4" s="99">
        <f>BT4*BX4</f>
        <v>3287.8524968698016</v>
      </c>
      <c r="BZ4" s="100">
        <f>RANK(BY4,$BY$3:$BY$70)</f>
        <v>2</v>
      </c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</row>
    <row r="5" spans="1:254" s="96" customFormat="1" ht="16.5" customHeight="1">
      <c r="A5" s="115" t="s">
        <v>107</v>
      </c>
      <c r="B5" s="128" t="s">
        <v>108</v>
      </c>
      <c r="C5" s="28">
        <v>2002</v>
      </c>
      <c r="D5" s="112" t="s">
        <v>106</v>
      </c>
      <c r="E5" s="29" t="s">
        <v>21</v>
      </c>
      <c r="F5" s="119">
        <v>0</v>
      </c>
      <c r="G5" s="33">
        <f>IF(F5=1,$G$71,0)</f>
        <v>0</v>
      </c>
      <c r="H5" s="120">
        <v>0</v>
      </c>
      <c r="I5" s="33">
        <f>IF(H5=1,$I$71,0)</f>
        <v>0</v>
      </c>
      <c r="J5" s="120">
        <v>0</v>
      </c>
      <c r="K5" s="33">
        <f>IF(J5=1,$K$71,0)</f>
        <v>0</v>
      </c>
      <c r="L5" s="120">
        <v>0</v>
      </c>
      <c r="M5" s="33">
        <f>IF(L5=1,$M$71,0)</f>
        <v>0</v>
      </c>
      <c r="N5" s="120">
        <v>1</v>
      </c>
      <c r="O5" s="33">
        <f>IF(N5=1,$O$71,0)</f>
        <v>333.3333333333333</v>
      </c>
      <c r="P5" s="120">
        <v>0</v>
      </c>
      <c r="Q5" s="33">
        <f>IF(P5=1,$Q$71,0)</f>
        <v>0</v>
      </c>
      <c r="R5" s="120">
        <v>0</v>
      </c>
      <c r="S5" s="33">
        <f>IF(R5=1,$S$71,0)</f>
        <v>0</v>
      </c>
      <c r="T5" s="120">
        <v>0</v>
      </c>
      <c r="U5" s="33">
        <f>IF(T5=1,$U$71,0)</f>
        <v>0</v>
      </c>
      <c r="V5" s="120">
        <v>0</v>
      </c>
      <c r="W5" s="33">
        <f>IF(V5=1,$W$71,0)</f>
        <v>0</v>
      </c>
      <c r="X5" s="120">
        <v>0</v>
      </c>
      <c r="Y5" s="33">
        <f>IF(X5=1,$Y$71,0)</f>
        <v>0</v>
      </c>
      <c r="Z5" s="120">
        <v>0</v>
      </c>
      <c r="AA5" s="33">
        <f>IF(Z5=1,$AA$71,0)</f>
        <v>0</v>
      </c>
      <c r="AB5" s="120">
        <v>0</v>
      </c>
      <c r="AC5" s="33">
        <f>IF(AB5=1,$AC$71,0)</f>
        <v>0</v>
      </c>
      <c r="AD5" s="120">
        <v>1</v>
      </c>
      <c r="AE5" s="33">
        <f>IF(AD5=1,$AE$71,0)</f>
        <v>76.92307692307692</v>
      </c>
      <c r="AF5" s="120">
        <v>0</v>
      </c>
      <c r="AG5" s="33">
        <f>IF(AF5=1,$AG$71,0)</f>
        <v>0</v>
      </c>
      <c r="AH5" s="120">
        <v>0</v>
      </c>
      <c r="AI5" s="33">
        <f>IF(AH5=1,$AI$71,0)</f>
        <v>0</v>
      </c>
      <c r="AJ5" s="120">
        <v>0</v>
      </c>
      <c r="AK5" s="33">
        <f>IF(AJ5=1,$AK$71,0)</f>
        <v>0</v>
      </c>
      <c r="AL5" s="120">
        <v>0</v>
      </c>
      <c r="AM5" s="33">
        <f>IF(AL5=1,$AM$71,0)</f>
        <v>0</v>
      </c>
      <c r="AN5" s="120">
        <v>0</v>
      </c>
      <c r="AO5" s="33">
        <f>IF(AN5=1,$AO$71,0)</f>
        <v>0</v>
      </c>
      <c r="AP5" s="120">
        <v>0</v>
      </c>
      <c r="AQ5" s="33">
        <f>IF(AP5=1,$AQ$71,0)</f>
        <v>0</v>
      </c>
      <c r="AR5" s="120">
        <v>1</v>
      </c>
      <c r="AS5" s="33">
        <f>IF(AR5=1,$AS$71,0)</f>
        <v>166.66666666666666</v>
      </c>
      <c r="AT5" s="120">
        <v>0</v>
      </c>
      <c r="AU5" s="33">
        <f>IF(AT5=1,$AU$71,0)</f>
        <v>0</v>
      </c>
      <c r="AV5" s="120">
        <v>1</v>
      </c>
      <c r="AW5" s="33">
        <f>IF(AV5=1,$AW$71,0)</f>
        <v>83.33333333333333</v>
      </c>
      <c r="AX5" s="120">
        <v>0</v>
      </c>
      <c r="AY5" s="33">
        <f>IF(AX5=1,$AY$71,0)</f>
        <v>0</v>
      </c>
      <c r="AZ5" s="120">
        <v>1</v>
      </c>
      <c r="BA5" s="33">
        <f>IF(AZ5=1,$BA$71,0)</f>
        <v>100</v>
      </c>
      <c r="BB5" s="120">
        <v>1</v>
      </c>
      <c r="BC5" s="33">
        <f>IF(BB5=1,$BC$71,0)</f>
        <v>166.66666666666666</v>
      </c>
      <c r="BD5" s="120">
        <v>0</v>
      </c>
      <c r="BE5" s="33">
        <f>IF(BD5=1,$BE$71,0)</f>
        <v>0</v>
      </c>
      <c r="BF5" s="120">
        <v>1</v>
      </c>
      <c r="BG5" s="33">
        <f>IF(BF5=1,$BG$71,0)</f>
        <v>111.11111111111111</v>
      </c>
      <c r="BH5" s="120">
        <v>1</v>
      </c>
      <c r="BI5" s="33">
        <f>IF(BH5=1,$BI$71,0)</f>
        <v>250</v>
      </c>
      <c r="BJ5" s="120">
        <v>0</v>
      </c>
      <c r="BK5" s="33">
        <f>IF(BJ5=1,$BK$71,0)</f>
        <v>0</v>
      </c>
      <c r="BL5" s="120">
        <v>0</v>
      </c>
      <c r="BM5" s="33">
        <f>IF(BL5=1,$BM$71,0)</f>
        <v>0</v>
      </c>
      <c r="BN5" s="120">
        <v>0</v>
      </c>
      <c r="BO5" s="33">
        <f>IF(BN5=1,$BO$71,0)</f>
        <v>0</v>
      </c>
      <c r="BP5" s="120">
        <v>1</v>
      </c>
      <c r="BQ5" s="33">
        <f>IF(BP5=1,$BQ$71,0)</f>
        <v>25</v>
      </c>
      <c r="BR5" s="120">
        <v>1</v>
      </c>
      <c r="BS5" s="33">
        <f>IF(BR5=1,$BS$71,0)</f>
        <v>33.333333333333336</v>
      </c>
      <c r="BT5" s="97">
        <f>BS5+BQ5+BO5+BM5+BK5+BI5+BG5+BE5+BC5+BA5+AY5+AW5+AU5+AS5+AQ5+AO5+AM5+AK5+AI5+AG5+AE5+AC5+AA5+Y5+W5+U5+S5+Q5+O5+M5+K5+I5+G5</f>
        <v>1346.3675213675212</v>
      </c>
      <c r="BU5" s="35">
        <v>0.00014756944444444445</v>
      </c>
      <c r="BV5" s="36">
        <v>0.00012222222222222224</v>
      </c>
      <c r="BW5" s="98">
        <f>BV5+BU5</f>
        <v>0.00026979166666666666</v>
      </c>
      <c r="BX5" s="123">
        <f>1+$BU$71/(BW5*100)</f>
        <v>2.426562848562849</v>
      </c>
      <c r="BY5" s="99">
        <f>BT5*BX5</f>
        <v>3267.0454078620746</v>
      </c>
      <c r="BZ5" s="100">
        <f>RANK(BY5,$BY$3:$BY$70)</f>
        <v>3</v>
      </c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</row>
    <row r="6" spans="1:254" s="96" customFormat="1" ht="16.5" customHeight="1">
      <c r="A6" s="115" t="s">
        <v>111</v>
      </c>
      <c r="B6" s="128" t="s">
        <v>77</v>
      </c>
      <c r="C6" s="28">
        <v>2002</v>
      </c>
      <c r="D6" s="112" t="s">
        <v>106</v>
      </c>
      <c r="E6" s="29" t="s">
        <v>21</v>
      </c>
      <c r="F6" s="119">
        <v>0</v>
      </c>
      <c r="G6" s="33">
        <f>IF(F6=1,$G$71,0)</f>
        <v>0</v>
      </c>
      <c r="H6" s="120">
        <v>0</v>
      </c>
      <c r="I6" s="33">
        <f>IF(H6=1,$I$71,0)</f>
        <v>0</v>
      </c>
      <c r="J6" s="120">
        <v>1</v>
      </c>
      <c r="K6" s="33">
        <f>IF(J6=1,$K$71,0)</f>
        <v>142.85714285714286</v>
      </c>
      <c r="L6" s="120">
        <v>0</v>
      </c>
      <c r="M6" s="33">
        <f>IF(L6=1,$M$71,0)</f>
        <v>0</v>
      </c>
      <c r="N6" s="120">
        <v>1</v>
      </c>
      <c r="O6" s="33">
        <f>IF(N6=1,$O$71,0)</f>
        <v>333.3333333333333</v>
      </c>
      <c r="P6" s="120">
        <v>1</v>
      </c>
      <c r="Q6" s="33">
        <f>IF(P6=1,$Q$71,0)</f>
        <v>47.61904761904762</v>
      </c>
      <c r="R6" s="120">
        <v>0</v>
      </c>
      <c r="S6" s="33">
        <f>IF(R6=1,$S$71,0)</f>
        <v>0</v>
      </c>
      <c r="T6" s="120">
        <v>1</v>
      </c>
      <c r="U6" s="33">
        <f>IF(T6=1,$U$71,0)</f>
        <v>26.31578947368421</v>
      </c>
      <c r="V6" s="120">
        <v>0</v>
      </c>
      <c r="W6" s="33">
        <f>IF(V6=1,$W$71,0)</f>
        <v>0</v>
      </c>
      <c r="X6" s="120">
        <v>0</v>
      </c>
      <c r="Y6" s="33">
        <f>IF(X6=1,$Y$71,0)</f>
        <v>0</v>
      </c>
      <c r="Z6" s="120">
        <v>0</v>
      </c>
      <c r="AA6" s="33">
        <f>IF(Z6=1,$AA$71,0)</f>
        <v>0</v>
      </c>
      <c r="AB6" s="120">
        <v>0</v>
      </c>
      <c r="AC6" s="33">
        <f>IF(AB6=1,$AC$71,0)</f>
        <v>0</v>
      </c>
      <c r="AD6" s="120">
        <v>0</v>
      </c>
      <c r="AE6" s="33">
        <f>IF(AD6=1,$AE$71,0)</f>
        <v>0</v>
      </c>
      <c r="AF6" s="120">
        <v>0</v>
      </c>
      <c r="AG6" s="33">
        <f>IF(AF6=1,$AG$71,0)</f>
        <v>0</v>
      </c>
      <c r="AH6" s="120">
        <v>0</v>
      </c>
      <c r="AI6" s="33">
        <f>IF(AH6=1,$AI$71,0)</f>
        <v>0</v>
      </c>
      <c r="AJ6" s="120">
        <v>0</v>
      </c>
      <c r="AK6" s="33">
        <f>IF(AJ6=1,$AK$71,0)</f>
        <v>0</v>
      </c>
      <c r="AL6" s="120">
        <v>0</v>
      </c>
      <c r="AM6" s="33">
        <f>IF(AL6=1,$AM$71,0)</f>
        <v>0</v>
      </c>
      <c r="AN6" s="120">
        <v>0</v>
      </c>
      <c r="AO6" s="33">
        <f>IF(AN6=1,$AO$71,0)</f>
        <v>0</v>
      </c>
      <c r="AP6" s="120">
        <v>0</v>
      </c>
      <c r="AQ6" s="33">
        <f>IF(AP6=1,$AQ$71,0)</f>
        <v>0</v>
      </c>
      <c r="AR6" s="120">
        <v>1</v>
      </c>
      <c r="AS6" s="33">
        <f>IF(AR6=1,$AS$71,0)</f>
        <v>166.66666666666666</v>
      </c>
      <c r="AT6" s="120">
        <v>0</v>
      </c>
      <c r="AU6" s="33">
        <f>IF(AT6=1,$AU$71,0)</f>
        <v>0</v>
      </c>
      <c r="AV6" s="120">
        <v>1</v>
      </c>
      <c r="AW6" s="33">
        <f>IF(AV6=1,$AW$71,0)</f>
        <v>83.33333333333333</v>
      </c>
      <c r="AX6" s="120">
        <v>0</v>
      </c>
      <c r="AY6" s="33">
        <f>IF(AX6=1,$AY$71,0)</f>
        <v>0</v>
      </c>
      <c r="AZ6" s="120">
        <v>1</v>
      </c>
      <c r="BA6" s="33">
        <f>IF(AZ6=1,$BA$71,0)</f>
        <v>100</v>
      </c>
      <c r="BB6" s="120">
        <v>1</v>
      </c>
      <c r="BC6" s="33">
        <f>IF(BB6=1,$BC$71,0)</f>
        <v>166.66666666666666</v>
      </c>
      <c r="BD6" s="120">
        <v>1</v>
      </c>
      <c r="BE6" s="33">
        <f>IF(BD6=1,$BE$71,0)</f>
        <v>83.33333333333333</v>
      </c>
      <c r="BF6" s="120">
        <v>1</v>
      </c>
      <c r="BG6" s="33">
        <f>IF(BF6=1,$BG$71,0)</f>
        <v>111.11111111111111</v>
      </c>
      <c r="BH6" s="120">
        <v>0</v>
      </c>
      <c r="BI6" s="33">
        <f>IF(BH6=1,$BI$71,0)</f>
        <v>0</v>
      </c>
      <c r="BJ6" s="120">
        <v>0</v>
      </c>
      <c r="BK6" s="33">
        <f>IF(BJ6=1,$BK$71,0)</f>
        <v>0</v>
      </c>
      <c r="BL6" s="120">
        <v>1</v>
      </c>
      <c r="BM6" s="33">
        <f>IF(BL6=1,$BM$71,0)</f>
        <v>40</v>
      </c>
      <c r="BN6" s="120">
        <v>0</v>
      </c>
      <c r="BO6" s="33">
        <f>IF(BN6=1,$BO$71,0)</f>
        <v>0</v>
      </c>
      <c r="BP6" s="120">
        <v>1</v>
      </c>
      <c r="BQ6" s="33">
        <f>IF(BP6=1,$BQ$71,0)</f>
        <v>25</v>
      </c>
      <c r="BR6" s="120">
        <v>1</v>
      </c>
      <c r="BS6" s="33">
        <f>IF(BR6=1,$BS$71,0)</f>
        <v>33.333333333333336</v>
      </c>
      <c r="BT6" s="97">
        <f>BS6+BQ6+BO6+BM6+BK6+BI6+BG6+BE6+BC6+BA6+AY6+AW6+AU6+AS6+AQ6+AO6+AM6+AK6+AI6+AG6+AE6+AC6+AA6+Y6+W6+U6+S6+Q6+O6+M6+K6+I6+G6</f>
        <v>1359.5697577276524</v>
      </c>
      <c r="BU6" s="35">
        <v>0.00013969907407407407</v>
      </c>
      <c r="BV6" s="36">
        <v>0.00015659722222222222</v>
      </c>
      <c r="BW6" s="98">
        <f>BV6+BU6</f>
        <v>0.0002962962962962963</v>
      </c>
      <c r="BX6" s="123">
        <f>1+$BU$71/(BW6*100)</f>
        <v>2.29895234375</v>
      </c>
      <c r="BY6" s="99">
        <f>BT6*BX6</f>
        <v>3125.586081019606</v>
      </c>
      <c r="BZ6" s="100">
        <f>RANK(BY6,$BY$3:$BY$70)</f>
        <v>4</v>
      </c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</row>
    <row r="7" spans="1:254" s="96" customFormat="1" ht="16.5" customHeight="1">
      <c r="A7" s="115" t="s">
        <v>104</v>
      </c>
      <c r="B7" s="128" t="s">
        <v>105</v>
      </c>
      <c r="C7" s="28">
        <v>2002</v>
      </c>
      <c r="D7" s="112" t="s">
        <v>106</v>
      </c>
      <c r="E7" s="29" t="s">
        <v>21</v>
      </c>
      <c r="F7" s="119">
        <v>0</v>
      </c>
      <c r="G7" s="33">
        <f>IF(F7=1,$G$71,0)</f>
        <v>0</v>
      </c>
      <c r="H7" s="120">
        <v>0</v>
      </c>
      <c r="I7" s="33">
        <f>IF(H7=1,$I$71,0)</f>
        <v>0</v>
      </c>
      <c r="J7" s="120">
        <v>0</v>
      </c>
      <c r="K7" s="33">
        <f>IF(J7=1,$K$71,0)</f>
        <v>0</v>
      </c>
      <c r="L7" s="120">
        <v>0</v>
      </c>
      <c r="M7" s="33">
        <f>IF(L7=1,$M$71,0)</f>
        <v>0</v>
      </c>
      <c r="N7" s="120">
        <v>0</v>
      </c>
      <c r="O7" s="33">
        <f>IF(N7=1,$O$71,0)</f>
        <v>0</v>
      </c>
      <c r="P7" s="120">
        <v>0</v>
      </c>
      <c r="Q7" s="33">
        <f>IF(P7=1,$Q$71,0)</f>
        <v>0</v>
      </c>
      <c r="R7" s="120">
        <v>0</v>
      </c>
      <c r="S7" s="33">
        <f>IF(R7=1,$S$71,0)</f>
        <v>0</v>
      </c>
      <c r="T7" s="120">
        <v>0</v>
      </c>
      <c r="U7" s="33">
        <f>IF(T7=1,$U$71,0)</f>
        <v>0</v>
      </c>
      <c r="V7" s="120">
        <v>0</v>
      </c>
      <c r="W7" s="33">
        <f>IF(V7=1,$W$71,0)</f>
        <v>0</v>
      </c>
      <c r="X7" s="120">
        <v>1</v>
      </c>
      <c r="Y7" s="33">
        <f>IF(X7=1,$Y$71,0)</f>
        <v>45.45454545454545</v>
      </c>
      <c r="Z7" s="120">
        <v>1</v>
      </c>
      <c r="AA7" s="33">
        <f>IF(Z7=1,$AA$71,0)</f>
        <v>50</v>
      </c>
      <c r="AB7" s="120">
        <v>0</v>
      </c>
      <c r="AC7" s="33">
        <f>IF(AB7=1,$AC$71,0)</f>
        <v>0</v>
      </c>
      <c r="AD7" s="120">
        <v>0</v>
      </c>
      <c r="AE7" s="33">
        <f>IF(AD7=1,$AE$71,0)</f>
        <v>0</v>
      </c>
      <c r="AF7" s="120">
        <v>0</v>
      </c>
      <c r="AG7" s="33">
        <f>IF(AF7=1,$AG$71,0)</f>
        <v>0</v>
      </c>
      <c r="AH7" s="120">
        <v>0</v>
      </c>
      <c r="AI7" s="33">
        <f>IF(AH7=1,$AI$71,0)</f>
        <v>0</v>
      </c>
      <c r="AJ7" s="120">
        <v>0</v>
      </c>
      <c r="AK7" s="33">
        <f>IF(AJ7=1,$AK$71,0)</f>
        <v>0</v>
      </c>
      <c r="AL7" s="120">
        <v>0</v>
      </c>
      <c r="AM7" s="33">
        <f>IF(AL7=1,$AM$71,0)</f>
        <v>0</v>
      </c>
      <c r="AN7" s="120">
        <v>1</v>
      </c>
      <c r="AO7" s="33">
        <f>IF(AN7=1,$AO$71,0)</f>
        <v>500</v>
      </c>
      <c r="AP7" s="120">
        <v>0</v>
      </c>
      <c r="AQ7" s="33">
        <f>IF(AP7=1,$AQ$71,0)</f>
        <v>0</v>
      </c>
      <c r="AR7" s="120">
        <v>0</v>
      </c>
      <c r="AS7" s="33">
        <f>IF(AR7=1,$AS$71,0)</f>
        <v>0</v>
      </c>
      <c r="AT7" s="120">
        <v>0</v>
      </c>
      <c r="AU7" s="33">
        <f>IF(AT7=1,$AU$71,0)</f>
        <v>0</v>
      </c>
      <c r="AV7" s="120">
        <v>1</v>
      </c>
      <c r="AW7" s="33">
        <f>IF(AV7=1,$AW$71,0)</f>
        <v>83.33333333333333</v>
      </c>
      <c r="AX7" s="120">
        <v>0</v>
      </c>
      <c r="AY7" s="33">
        <f>IF(AX7=1,$AY$71,0)</f>
        <v>0</v>
      </c>
      <c r="AZ7" s="120">
        <v>1</v>
      </c>
      <c r="BA7" s="33">
        <f>IF(AZ7=1,$BA$71,0)</f>
        <v>100</v>
      </c>
      <c r="BB7" s="120">
        <v>1</v>
      </c>
      <c r="BC7" s="33">
        <f>IF(BB7=1,$BC$71,0)</f>
        <v>166.66666666666666</v>
      </c>
      <c r="BD7" s="120">
        <v>0</v>
      </c>
      <c r="BE7" s="33">
        <f>IF(BD7=1,$BE$71,0)</f>
        <v>0</v>
      </c>
      <c r="BF7" s="120">
        <v>1</v>
      </c>
      <c r="BG7" s="33">
        <f>IF(BF7=1,$BG$71,0)</f>
        <v>111.11111111111111</v>
      </c>
      <c r="BH7" s="120">
        <v>0</v>
      </c>
      <c r="BI7" s="33">
        <f>IF(BH7=1,$BI$71,0)</f>
        <v>0</v>
      </c>
      <c r="BJ7" s="120">
        <v>0</v>
      </c>
      <c r="BK7" s="33">
        <f>IF(BJ7=1,$BK$71,0)</f>
        <v>0</v>
      </c>
      <c r="BL7" s="120">
        <v>1</v>
      </c>
      <c r="BM7" s="33">
        <f>IF(BL7=1,$BM$71,0)</f>
        <v>40</v>
      </c>
      <c r="BN7" s="120">
        <v>0</v>
      </c>
      <c r="BO7" s="33">
        <f>IF(BN7=1,$BO$71,0)</f>
        <v>0</v>
      </c>
      <c r="BP7" s="120">
        <v>1</v>
      </c>
      <c r="BQ7" s="33">
        <f>IF(BP7=1,$BQ$71,0)</f>
        <v>25</v>
      </c>
      <c r="BR7" s="120">
        <v>1</v>
      </c>
      <c r="BS7" s="33">
        <f>IF(BR7=1,$BS$71,0)</f>
        <v>33.333333333333336</v>
      </c>
      <c r="BT7" s="97">
        <f>BS7+BQ7+BO7+BM7+BK7+BI7+BG7+BE7+BC7+BA7+AY7+AW7+AU7+AS7+AQ7+AO7+AM7+AK7+AI7+AG7+AE7+AC7+AA7+Y7+W7+U7+S7+Q7+O7+M7+K7+I7+G7</f>
        <v>1154.8989898989898</v>
      </c>
      <c r="BU7" s="35">
        <v>0.0001320601851851852</v>
      </c>
      <c r="BV7" s="36">
        <v>0.00011539351851851853</v>
      </c>
      <c r="BW7" s="98">
        <f>BV7+BU7</f>
        <v>0.0002474537037037037</v>
      </c>
      <c r="BX7" s="123">
        <f>1+$BU$71/(BW7*100)</f>
        <v>2.5553405051449953</v>
      </c>
      <c r="BY7" s="99">
        <f>BT7*BX7</f>
        <v>2951.1601682399296</v>
      </c>
      <c r="BZ7" s="100">
        <f>RANK(BY7,$BY$3:$BY$70)</f>
        <v>5</v>
      </c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</row>
    <row r="8" spans="1:254" s="96" customFormat="1" ht="16.5" customHeight="1">
      <c r="A8" s="115" t="s">
        <v>68</v>
      </c>
      <c r="B8" s="128" t="s">
        <v>133</v>
      </c>
      <c r="C8" s="28">
        <v>2003</v>
      </c>
      <c r="D8" s="113" t="s">
        <v>134</v>
      </c>
      <c r="E8" s="29" t="s">
        <v>21</v>
      </c>
      <c r="F8" s="119">
        <v>0</v>
      </c>
      <c r="G8" s="33">
        <f>IF(F8=1,$G$71,0)</f>
        <v>0</v>
      </c>
      <c r="H8" s="120">
        <v>0</v>
      </c>
      <c r="I8" s="33">
        <f>IF(H8=1,$I$71,0)</f>
        <v>0</v>
      </c>
      <c r="J8" s="120">
        <v>1</v>
      </c>
      <c r="K8" s="33">
        <f>IF(J8=1,$K$71,0)</f>
        <v>142.85714285714286</v>
      </c>
      <c r="L8" s="120">
        <v>0</v>
      </c>
      <c r="M8" s="33">
        <f>IF(L8=1,$M$71,0)</f>
        <v>0</v>
      </c>
      <c r="N8" s="120">
        <v>0</v>
      </c>
      <c r="O8" s="33">
        <f>IF(N8=1,$O$71,0)</f>
        <v>0</v>
      </c>
      <c r="P8" s="120">
        <v>0</v>
      </c>
      <c r="Q8" s="33">
        <f>IF(P8=1,$Q$71,0)</f>
        <v>0</v>
      </c>
      <c r="R8" s="120">
        <v>0</v>
      </c>
      <c r="S8" s="33">
        <f>IF(R8=1,$S$71,0)</f>
        <v>0</v>
      </c>
      <c r="T8" s="120">
        <v>1</v>
      </c>
      <c r="U8" s="33">
        <f>IF(T8=1,$U$71,0)</f>
        <v>26.31578947368421</v>
      </c>
      <c r="V8" s="120">
        <v>0</v>
      </c>
      <c r="W8" s="33">
        <f>IF(V8=1,$W$71,0)</f>
        <v>0</v>
      </c>
      <c r="X8" s="120">
        <v>0</v>
      </c>
      <c r="Y8" s="33">
        <f>IF(X8=1,$Y$71,0)</f>
        <v>0</v>
      </c>
      <c r="Z8" s="120">
        <v>0</v>
      </c>
      <c r="AA8" s="33">
        <f>IF(Z8=1,$AA$71,0)</f>
        <v>0</v>
      </c>
      <c r="AB8" s="120">
        <v>0</v>
      </c>
      <c r="AC8" s="33">
        <f>IF(AB8=1,$AC$71,0)</f>
        <v>0</v>
      </c>
      <c r="AD8" s="120">
        <v>1</v>
      </c>
      <c r="AE8" s="33">
        <f>IF(AD8=1,$AE$71,0)</f>
        <v>76.92307692307692</v>
      </c>
      <c r="AF8" s="120">
        <v>1</v>
      </c>
      <c r="AG8" s="33">
        <f>IF(AF8=1,$AG$71,0)</f>
        <v>47.61904761904762</v>
      </c>
      <c r="AH8" s="120">
        <v>0</v>
      </c>
      <c r="AI8" s="33">
        <f>IF(AH8=1,$AI$71,0)</f>
        <v>0</v>
      </c>
      <c r="AJ8" s="120">
        <v>0</v>
      </c>
      <c r="AK8" s="33">
        <f>IF(AJ8=1,$AK$71,0)</f>
        <v>0</v>
      </c>
      <c r="AL8" s="120">
        <v>0</v>
      </c>
      <c r="AM8" s="33">
        <f>IF(AL8=1,$AM$71,0)</f>
        <v>0</v>
      </c>
      <c r="AN8" s="120">
        <v>0</v>
      </c>
      <c r="AO8" s="33">
        <f>IF(AN8=1,$AO$71,0)</f>
        <v>0</v>
      </c>
      <c r="AP8" s="120">
        <v>0</v>
      </c>
      <c r="AQ8" s="33">
        <f>IF(AP8=1,$AQ$71,0)</f>
        <v>0</v>
      </c>
      <c r="AR8" s="120">
        <v>1</v>
      </c>
      <c r="AS8" s="33">
        <f>IF(AR8=1,$AS$71,0)</f>
        <v>166.66666666666666</v>
      </c>
      <c r="AT8" s="120">
        <v>0</v>
      </c>
      <c r="AU8" s="33">
        <f>IF(AT8=1,$AU$71,0)</f>
        <v>0</v>
      </c>
      <c r="AV8" s="120">
        <v>1</v>
      </c>
      <c r="AW8" s="33">
        <f>IF(AV8=1,$AW$71,0)</f>
        <v>83.33333333333333</v>
      </c>
      <c r="AX8" s="120">
        <v>0</v>
      </c>
      <c r="AY8" s="33">
        <f>IF(AX8=1,$AY$71,0)</f>
        <v>0</v>
      </c>
      <c r="AZ8" s="120">
        <v>1</v>
      </c>
      <c r="BA8" s="33">
        <f>IF(AZ8=1,$BA$71,0)</f>
        <v>100</v>
      </c>
      <c r="BB8" s="120">
        <v>0</v>
      </c>
      <c r="BC8" s="33">
        <f>IF(BB8=1,$BC$71,0)</f>
        <v>0</v>
      </c>
      <c r="BD8" s="120">
        <v>0</v>
      </c>
      <c r="BE8" s="33">
        <f>IF(BD8=1,$BE$71,0)</f>
        <v>0</v>
      </c>
      <c r="BF8" s="120">
        <v>1</v>
      </c>
      <c r="BG8" s="33">
        <f>IF(BF8=1,$BG$71,0)</f>
        <v>111.11111111111111</v>
      </c>
      <c r="BH8" s="120">
        <v>1</v>
      </c>
      <c r="BI8" s="33">
        <f>IF(BH8=1,$BI$71,0)</f>
        <v>250</v>
      </c>
      <c r="BJ8" s="120">
        <v>0</v>
      </c>
      <c r="BK8" s="33">
        <f>IF(BJ8=1,$BK$71,0)</f>
        <v>0</v>
      </c>
      <c r="BL8" s="120">
        <v>1</v>
      </c>
      <c r="BM8" s="33">
        <f>IF(BL8=1,$BM$71,0)</f>
        <v>40</v>
      </c>
      <c r="BN8" s="120">
        <v>0</v>
      </c>
      <c r="BO8" s="33">
        <f>IF(BN8=1,$BO$71,0)</f>
        <v>0</v>
      </c>
      <c r="BP8" s="120">
        <v>0</v>
      </c>
      <c r="BQ8" s="33">
        <f>IF(BP8=1,$BQ$71,0)</f>
        <v>0</v>
      </c>
      <c r="BR8" s="120">
        <v>1</v>
      </c>
      <c r="BS8" s="33">
        <f>IF(BR8=1,$BS$71,0)</f>
        <v>33.333333333333336</v>
      </c>
      <c r="BT8" s="97">
        <f>BS8+BQ8+BO8+BM8+BK8+BI8+BG8+BE8+BC8+BA8+AY8+AW8+AU8+AS8+AQ8+AO8+AM8+AK8+AI8+AG8+AE8+AC8+AA8+Y8+W8+U8+S8+Q8+O8+M8+K8+I8+G8</f>
        <v>1078.159501317396</v>
      </c>
      <c r="BU8" s="35">
        <v>0.000115625</v>
      </c>
      <c r="BV8" s="36">
        <v>0.00011770833333333334</v>
      </c>
      <c r="BW8" s="98">
        <f>BV8+BU8</f>
        <v>0.00023333333333333333</v>
      </c>
      <c r="BX8" s="123">
        <f>1+$BU$71/(BW8*100)</f>
        <v>2.6494632936507934</v>
      </c>
      <c r="BY8" s="99">
        <f>BT8*BX8</f>
        <v>2856.544023441285</v>
      </c>
      <c r="BZ8" s="100">
        <f>RANK(BY8,$BY$3:$BY$70)</f>
        <v>6</v>
      </c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</row>
    <row r="9" spans="1:254" s="96" customFormat="1" ht="16.5" customHeight="1">
      <c r="A9" s="115" t="s">
        <v>135</v>
      </c>
      <c r="B9" s="128" t="s">
        <v>136</v>
      </c>
      <c r="C9" s="28">
        <v>2003</v>
      </c>
      <c r="D9" s="113" t="s">
        <v>134</v>
      </c>
      <c r="E9" s="29" t="s">
        <v>21</v>
      </c>
      <c r="F9" s="119">
        <v>0</v>
      </c>
      <c r="G9" s="33">
        <f>IF(F9=1,$G$71,0)</f>
        <v>0</v>
      </c>
      <c r="H9" s="120">
        <v>0</v>
      </c>
      <c r="I9" s="33">
        <f>IF(H9=1,$I$71,0)</f>
        <v>0</v>
      </c>
      <c r="J9" s="120">
        <v>1</v>
      </c>
      <c r="K9" s="33">
        <f>IF(J9=1,$K$71,0)</f>
        <v>142.85714285714286</v>
      </c>
      <c r="L9" s="120">
        <v>0</v>
      </c>
      <c r="M9" s="33">
        <f>IF(L9=1,$M$71,0)</f>
        <v>0</v>
      </c>
      <c r="N9" s="120">
        <v>0</v>
      </c>
      <c r="O9" s="33">
        <f>IF(N9=1,$O$71,0)</f>
        <v>0</v>
      </c>
      <c r="P9" s="120">
        <v>0</v>
      </c>
      <c r="Q9" s="33">
        <f>IF(P9=1,$Q$71,0)</f>
        <v>0</v>
      </c>
      <c r="R9" s="120">
        <v>0</v>
      </c>
      <c r="S9" s="33">
        <f>IF(R9=1,$S$71,0)</f>
        <v>0</v>
      </c>
      <c r="T9" s="120">
        <v>1</v>
      </c>
      <c r="U9" s="33">
        <f>IF(T9=1,$U$71,0)</f>
        <v>26.31578947368421</v>
      </c>
      <c r="V9" s="120">
        <v>0</v>
      </c>
      <c r="W9" s="33">
        <f>IF(V9=1,$W$71,0)</f>
        <v>0</v>
      </c>
      <c r="X9" s="120">
        <v>0</v>
      </c>
      <c r="Y9" s="33">
        <f>IF(X9=1,$Y$71,0)</f>
        <v>0</v>
      </c>
      <c r="Z9" s="120">
        <v>0</v>
      </c>
      <c r="AA9" s="33">
        <f>IF(Z9=1,$AA$71,0)</f>
        <v>0</v>
      </c>
      <c r="AB9" s="120">
        <v>0</v>
      </c>
      <c r="AC9" s="33">
        <f>IF(AB9=1,$AC$71,0)</f>
        <v>0</v>
      </c>
      <c r="AD9" s="120">
        <v>1</v>
      </c>
      <c r="AE9" s="33">
        <f>IF(AD9=1,$AE$71,0)</f>
        <v>76.92307692307692</v>
      </c>
      <c r="AF9" s="120">
        <v>1</v>
      </c>
      <c r="AG9" s="33">
        <f>IF(AF9=1,$AG$71,0)</f>
        <v>47.61904761904762</v>
      </c>
      <c r="AH9" s="120">
        <v>0</v>
      </c>
      <c r="AI9" s="33">
        <f>IF(AH9=1,$AI$71,0)</f>
        <v>0</v>
      </c>
      <c r="AJ9" s="120">
        <v>0</v>
      </c>
      <c r="AK9" s="33">
        <f>IF(AJ9=1,$AK$71,0)</f>
        <v>0</v>
      </c>
      <c r="AL9" s="120">
        <v>0</v>
      </c>
      <c r="AM9" s="33">
        <f>IF(AL9=1,$AM$71,0)</f>
        <v>0</v>
      </c>
      <c r="AN9" s="120">
        <v>0</v>
      </c>
      <c r="AO9" s="33">
        <f>IF(AN9=1,$AO$71,0)</f>
        <v>0</v>
      </c>
      <c r="AP9" s="120">
        <v>0</v>
      </c>
      <c r="AQ9" s="33">
        <f>IF(AP9=1,$AQ$71,0)</f>
        <v>0</v>
      </c>
      <c r="AR9" s="120">
        <v>1</v>
      </c>
      <c r="AS9" s="33">
        <f>IF(AR9=1,$AS$71,0)</f>
        <v>166.66666666666666</v>
      </c>
      <c r="AT9" s="120">
        <v>0</v>
      </c>
      <c r="AU9" s="33">
        <f>IF(AT9=1,$AU$71,0)</f>
        <v>0</v>
      </c>
      <c r="AV9" s="120">
        <v>1</v>
      </c>
      <c r="AW9" s="33">
        <f>IF(AV9=1,$AW$71,0)</f>
        <v>83.33333333333333</v>
      </c>
      <c r="AX9" s="120">
        <v>0</v>
      </c>
      <c r="AY9" s="33">
        <f>IF(AX9=1,$AY$71,0)</f>
        <v>0</v>
      </c>
      <c r="AZ9" s="120">
        <v>1</v>
      </c>
      <c r="BA9" s="33">
        <f>IF(AZ9=1,$BA$71,0)</f>
        <v>100</v>
      </c>
      <c r="BB9" s="120">
        <v>1</v>
      </c>
      <c r="BC9" s="33">
        <f>IF(BB9=1,$BC$71,0)</f>
        <v>166.66666666666666</v>
      </c>
      <c r="BD9" s="120">
        <v>0</v>
      </c>
      <c r="BE9" s="33">
        <f>IF(BD9=1,$BE$71,0)</f>
        <v>0</v>
      </c>
      <c r="BF9" s="120">
        <v>1</v>
      </c>
      <c r="BG9" s="33">
        <f>IF(BF9=1,$BG$71,0)</f>
        <v>111.11111111111111</v>
      </c>
      <c r="BH9" s="120">
        <v>1</v>
      </c>
      <c r="BI9" s="33">
        <f>IF(BH9=1,$BI$71,0)</f>
        <v>250</v>
      </c>
      <c r="BJ9" s="120">
        <v>0</v>
      </c>
      <c r="BK9" s="33">
        <f>IF(BJ9=1,$BK$71,0)</f>
        <v>0</v>
      </c>
      <c r="BL9" s="120">
        <v>1</v>
      </c>
      <c r="BM9" s="33">
        <f>IF(BL9=1,$BM$71,0)</f>
        <v>40</v>
      </c>
      <c r="BN9" s="120">
        <v>0</v>
      </c>
      <c r="BO9" s="33">
        <f>IF(BN9=1,$BO$71,0)</f>
        <v>0</v>
      </c>
      <c r="BP9" s="120">
        <v>0</v>
      </c>
      <c r="BQ9" s="33">
        <f>IF(BP9=1,$BQ$71,0)</f>
        <v>0</v>
      </c>
      <c r="BR9" s="120">
        <v>1</v>
      </c>
      <c r="BS9" s="33">
        <f>IF(BR9=1,$BS$71,0)</f>
        <v>33.333333333333336</v>
      </c>
      <c r="BT9" s="97">
        <f>BS9+BQ9+BO9+BM9+BK9+BI9+BG9+BE9+BC9+BA9+AY9+AW9+AU9+AS9+AQ9+AO9+AM9+AK9+AI9+AG9+AE9+AC9+AA9+Y9+W9+U9+S9+Q9+O9+M9+K9+I9+G9</f>
        <v>1244.8261679840627</v>
      </c>
      <c r="BU9" s="35">
        <v>0.00013715277777777776</v>
      </c>
      <c r="BV9" s="36">
        <v>0.00017361111111111112</v>
      </c>
      <c r="BW9" s="98">
        <f>BV9+BU9</f>
        <v>0.00031076388888888885</v>
      </c>
      <c r="BX9" s="123">
        <f>1+$BU$71/(BW9*100)</f>
        <v>2.2384797020484175</v>
      </c>
      <c r="BY9" s="99">
        <f>BT9*BX9</f>
        <v>2786.518109611038</v>
      </c>
      <c r="BZ9" s="100">
        <f>RANK(BY9,$BY$3:$BY$70)</f>
        <v>7</v>
      </c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</row>
    <row r="10" spans="1:254" s="96" customFormat="1" ht="16.5" customHeight="1">
      <c r="A10" s="115" t="s">
        <v>114</v>
      </c>
      <c r="B10" s="128" t="s">
        <v>115</v>
      </c>
      <c r="C10" s="28">
        <v>2003</v>
      </c>
      <c r="D10" s="112" t="s">
        <v>106</v>
      </c>
      <c r="E10" s="29" t="s">
        <v>28</v>
      </c>
      <c r="F10" s="119">
        <v>0</v>
      </c>
      <c r="G10" s="33">
        <f>IF(F10=1,$G$71,0)</f>
        <v>0</v>
      </c>
      <c r="H10" s="120">
        <v>0</v>
      </c>
      <c r="I10" s="33">
        <f>IF(H10=1,$I$71,0)</f>
        <v>0</v>
      </c>
      <c r="J10" s="120">
        <v>1</v>
      </c>
      <c r="K10" s="33">
        <f>IF(J10=1,$K$71,0)</f>
        <v>142.85714285714286</v>
      </c>
      <c r="L10" s="120">
        <v>0</v>
      </c>
      <c r="M10" s="33">
        <f>IF(L10=1,$M$71,0)</f>
        <v>0</v>
      </c>
      <c r="N10" s="120">
        <v>0</v>
      </c>
      <c r="O10" s="33">
        <f>IF(N10=1,$O$71,0)</f>
        <v>0</v>
      </c>
      <c r="P10" s="120">
        <v>1</v>
      </c>
      <c r="Q10" s="33">
        <f>IF(P10=1,$Q$71,0)</f>
        <v>47.61904761904762</v>
      </c>
      <c r="R10" s="120">
        <v>0</v>
      </c>
      <c r="S10" s="33">
        <f>IF(R10=1,$S$71,0)</f>
        <v>0</v>
      </c>
      <c r="T10" s="120">
        <v>0</v>
      </c>
      <c r="U10" s="33">
        <f>IF(T10=1,$U$71,0)</f>
        <v>0</v>
      </c>
      <c r="V10" s="120">
        <v>0</v>
      </c>
      <c r="W10" s="33">
        <f>IF(V10=1,$W$71,0)</f>
        <v>0</v>
      </c>
      <c r="X10" s="120">
        <v>0</v>
      </c>
      <c r="Y10" s="33">
        <f>IF(X10=1,$Y$71,0)</f>
        <v>0</v>
      </c>
      <c r="Z10" s="120">
        <v>0</v>
      </c>
      <c r="AA10" s="33">
        <f>IF(Z10=1,$AA$71,0)</f>
        <v>0</v>
      </c>
      <c r="AB10" s="120">
        <v>0</v>
      </c>
      <c r="AC10" s="33">
        <f>IF(AB10=1,$AC$71,0)</f>
        <v>0</v>
      </c>
      <c r="AD10" s="120">
        <v>0</v>
      </c>
      <c r="AE10" s="33">
        <f>IF(AD10=1,$AE$71,0)</f>
        <v>0</v>
      </c>
      <c r="AF10" s="120">
        <v>0</v>
      </c>
      <c r="AG10" s="33">
        <f>IF(AF10=1,$AG$71,0)</f>
        <v>0</v>
      </c>
      <c r="AH10" s="120">
        <v>0</v>
      </c>
      <c r="AI10" s="33">
        <f>IF(AH10=1,$AI$71,0)</f>
        <v>0</v>
      </c>
      <c r="AJ10" s="120">
        <v>0</v>
      </c>
      <c r="AK10" s="33">
        <f>IF(AJ10=1,$AK$71,0)</f>
        <v>0</v>
      </c>
      <c r="AL10" s="120">
        <v>0</v>
      </c>
      <c r="AM10" s="33">
        <f>IF(AL10=1,$AM$71,0)</f>
        <v>0</v>
      </c>
      <c r="AN10" s="120">
        <v>0</v>
      </c>
      <c r="AO10" s="33">
        <f>IF(AN10=1,$AO$71,0)</f>
        <v>0</v>
      </c>
      <c r="AP10" s="120">
        <v>0</v>
      </c>
      <c r="AQ10" s="33">
        <f>IF(AP10=1,$AQ$71,0)</f>
        <v>0</v>
      </c>
      <c r="AR10" s="120">
        <v>1</v>
      </c>
      <c r="AS10" s="33">
        <f>IF(AR10=1,$AS$71,0)</f>
        <v>166.66666666666666</v>
      </c>
      <c r="AT10" s="120">
        <v>0</v>
      </c>
      <c r="AU10" s="33">
        <f>IF(AT10=1,$AU$71,0)</f>
        <v>0</v>
      </c>
      <c r="AV10" s="120">
        <v>1</v>
      </c>
      <c r="AW10" s="33">
        <f>IF(AV10=1,$AW$71,0)</f>
        <v>83.33333333333333</v>
      </c>
      <c r="AX10" s="120">
        <v>1</v>
      </c>
      <c r="AY10" s="33">
        <f>IF(AX10=1,$AY$71,0)</f>
        <v>66.66666666666667</v>
      </c>
      <c r="AZ10" s="120">
        <v>1</v>
      </c>
      <c r="BA10" s="33">
        <f>IF(AZ10=1,$BA$71,0)</f>
        <v>100</v>
      </c>
      <c r="BB10" s="120">
        <v>1</v>
      </c>
      <c r="BC10" s="33">
        <f>IF(BB10=1,$BC$71,0)</f>
        <v>166.66666666666666</v>
      </c>
      <c r="BD10" s="120">
        <v>0</v>
      </c>
      <c r="BE10" s="33">
        <f>IF(BD10=1,$BE$71,0)</f>
        <v>0</v>
      </c>
      <c r="BF10" s="120">
        <v>1</v>
      </c>
      <c r="BG10" s="33">
        <f>IF(BF10=1,$BG$71,0)</f>
        <v>111.11111111111111</v>
      </c>
      <c r="BH10" s="120">
        <v>0</v>
      </c>
      <c r="BI10" s="33">
        <f>IF(BH10=1,$BI$71,0)</f>
        <v>0</v>
      </c>
      <c r="BJ10" s="120">
        <v>0</v>
      </c>
      <c r="BK10" s="33">
        <f>IF(BJ10=1,$BK$71,0)</f>
        <v>0</v>
      </c>
      <c r="BL10" s="120">
        <v>1</v>
      </c>
      <c r="BM10" s="33">
        <f>IF(BL10=1,$BM$71,0)</f>
        <v>40</v>
      </c>
      <c r="BN10" s="120">
        <v>0</v>
      </c>
      <c r="BO10" s="33">
        <f>IF(BN10=1,$BO$71,0)</f>
        <v>0</v>
      </c>
      <c r="BP10" s="120">
        <v>1</v>
      </c>
      <c r="BQ10" s="33">
        <f>IF(BP10=1,$BQ$71,0)</f>
        <v>25</v>
      </c>
      <c r="BR10" s="120">
        <v>1</v>
      </c>
      <c r="BS10" s="33">
        <f>IF(BR10=1,$BS$71,0)</f>
        <v>33.333333333333336</v>
      </c>
      <c r="BT10" s="97">
        <f>BS10+BQ10+BO10+BM10+BK10+BI10+BG10+BE10+BC10+BA10+AY10+AW10+AU10+AS10+AQ10+AO10+AM10+AK10+AI10+AG10+AE10+AC10+AA10+Y10+W10+U10+S10+Q10+O10+M10+K10+I10+G10</f>
        <v>983.2539682539682</v>
      </c>
      <c r="BU10" s="35">
        <v>0.00012094907407407406</v>
      </c>
      <c r="BV10" s="36">
        <v>0.00014710648148148149</v>
      </c>
      <c r="BW10" s="98">
        <f>BV10+BU10</f>
        <v>0.00026805555555555556</v>
      </c>
      <c r="BX10" s="123">
        <f>1+$BU$71/(BW10*100)</f>
        <v>2.4358022452504318</v>
      </c>
      <c r="BY10" s="99">
        <f>BT10*BX10</f>
        <v>2395.0122235244125</v>
      </c>
      <c r="BZ10" s="100">
        <f>RANK(BY10,$BY$3:$BY$70)</f>
        <v>8</v>
      </c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</row>
    <row r="11" spans="1:254" s="96" customFormat="1" ht="16.5" customHeight="1">
      <c r="A11" s="115" t="s">
        <v>70</v>
      </c>
      <c r="B11" s="128" t="s">
        <v>71</v>
      </c>
      <c r="C11" s="28">
        <v>2004</v>
      </c>
      <c r="D11" s="113" t="s">
        <v>62</v>
      </c>
      <c r="E11" s="29" t="s">
        <v>16</v>
      </c>
      <c r="F11" s="119">
        <v>0</v>
      </c>
      <c r="G11" s="33">
        <f>IF(F11=1,$G$71,0)</f>
        <v>0</v>
      </c>
      <c r="H11" s="120">
        <v>0</v>
      </c>
      <c r="I11" s="33">
        <f>IF(H11=1,$I$71,0)</f>
        <v>0</v>
      </c>
      <c r="J11" s="120">
        <v>0</v>
      </c>
      <c r="K11" s="33">
        <f>IF(J11=1,$K$71,0)</f>
        <v>0</v>
      </c>
      <c r="L11" s="120">
        <v>0</v>
      </c>
      <c r="M11" s="33">
        <f>IF(L11=1,$M$71,0)</f>
        <v>0</v>
      </c>
      <c r="N11" s="120">
        <v>0</v>
      </c>
      <c r="O11" s="33">
        <f>IF(N11=1,$O$71,0)</f>
        <v>0</v>
      </c>
      <c r="P11" s="120">
        <v>0</v>
      </c>
      <c r="Q11" s="33">
        <f>IF(P11=1,$Q$71,0)</f>
        <v>0</v>
      </c>
      <c r="R11" s="120">
        <v>1</v>
      </c>
      <c r="S11" s="33">
        <f>IF(R11=1,$S$71,0)</f>
        <v>33.333333333333336</v>
      </c>
      <c r="T11" s="120">
        <v>1</v>
      </c>
      <c r="U11" s="33">
        <f>IF(T11=1,$U$71,0)</f>
        <v>26.31578947368421</v>
      </c>
      <c r="V11" s="120">
        <v>0</v>
      </c>
      <c r="W11" s="33">
        <f>IF(V11=1,$W$71,0)</f>
        <v>0</v>
      </c>
      <c r="X11" s="120">
        <v>0</v>
      </c>
      <c r="Y11" s="33">
        <f>IF(X11=1,$Y$71,0)</f>
        <v>0</v>
      </c>
      <c r="Z11" s="120">
        <v>0</v>
      </c>
      <c r="AA11" s="33">
        <f>IF(Z11=1,$AA$71,0)</f>
        <v>0</v>
      </c>
      <c r="AB11" s="120">
        <v>0</v>
      </c>
      <c r="AC11" s="33">
        <f>IF(AB11=1,$AC$71,0)</f>
        <v>0</v>
      </c>
      <c r="AD11" s="120">
        <v>0</v>
      </c>
      <c r="AE11" s="33">
        <f>IF(AD11=1,$AE$71,0)</f>
        <v>0</v>
      </c>
      <c r="AF11" s="120">
        <v>0</v>
      </c>
      <c r="AG11" s="33">
        <f>IF(AF11=1,$AG$71,0)</f>
        <v>0</v>
      </c>
      <c r="AH11" s="120">
        <v>1</v>
      </c>
      <c r="AI11" s="33">
        <f>IF(AH11=1,$AI$71,0)</f>
        <v>55.55555555555556</v>
      </c>
      <c r="AJ11" s="120">
        <v>0</v>
      </c>
      <c r="AK11" s="33">
        <f>IF(AJ11=1,$AK$71,0)</f>
        <v>0</v>
      </c>
      <c r="AL11" s="120">
        <v>1</v>
      </c>
      <c r="AM11" s="33">
        <f>IF(AL11=1,$AM$71,0)</f>
        <v>1000</v>
      </c>
      <c r="AN11" s="120">
        <v>0</v>
      </c>
      <c r="AO11" s="33">
        <f>IF(AN11=1,$AO$71,0)</f>
        <v>0</v>
      </c>
      <c r="AP11" s="120">
        <v>0</v>
      </c>
      <c r="AQ11" s="33">
        <f>IF(AP11=1,$AQ$71,0)</f>
        <v>0</v>
      </c>
      <c r="AR11" s="120">
        <v>0</v>
      </c>
      <c r="AS11" s="33">
        <f>IF(AR11=1,$AS$71,0)</f>
        <v>0</v>
      </c>
      <c r="AT11" s="120">
        <v>0</v>
      </c>
      <c r="AU11" s="33">
        <f>IF(AT11=1,$AU$71,0)</f>
        <v>0</v>
      </c>
      <c r="AV11" s="120">
        <v>0</v>
      </c>
      <c r="AW11" s="33">
        <f>IF(AV11=1,$AW$71,0)</f>
        <v>0</v>
      </c>
      <c r="AX11" s="120">
        <v>0</v>
      </c>
      <c r="AY11" s="33">
        <f>IF(AX11=1,$AY$71,0)</f>
        <v>0</v>
      </c>
      <c r="AZ11" s="120">
        <v>0</v>
      </c>
      <c r="BA11" s="33">
        <f>IF(AZ11=1,$BA$71,0)</f>
        <v>0</v>
      </c>
      <c r="BB11" s="120">
        <v>0</v>
      </c>
      <c r="BC11" s="33">
        <f>IF(BB11=1,$BC$71,0)</f>
        <v>0</v>
      </c>
      <c r="BD11" s="120">
        <v>0</v>
      </c>
      <c r="BE11" s="33">
        <f>IF(BD11=1,$BE$71,0)</f>
        <v>0</v>
      </c>
      <c r="BF11" s="120">
        <v>0</v>
      </c>
      <c r="BG11" s="33">
        <f>IF(BF11=1,$BG$71,0)</f>
        <v>0</v>
      </c>
      <c r="BH11" s="120">
        <v>0</v>
      </c>
      <c r="BI11" s="33">
        <f>IF(BH11=1,$BI$71,0)</f>
        <v>0</v>
      </c>
      <c r="BJ11" s="120">
        <v>0</v>
      </c>
      <c r="BK11" s="33">
        <f>IF(BJ11=1,$BK$71,0)</f>
        <v>0</v>
      </c>
      <c r="BL11" s="120">
        <v>0</v>
      </c>
      <c r="BM11" s="33">
        <f>IF(BL11=1,$BM$71,0)</f>
        <v>0</v>
      </c>
      <c r="BN11" s="120">
        <v>0</v>
      </c>
      <c r="BO11" s="33">
        <f>IF(BN11=1,$BO$71,0)</f>
        <v>0</v>
      </c>
      <c r="BP11" s="120">
        <v>1</v>
      </c>
      <c r="BQ11" s="33">
        <f>IF(BP11=1,$BQ$71,0)</f>
        <v>25</v>
      </c>
      <c r="BR11" s="120">
        <v>0</v>
      </c>
      <c r="BS11" s="33">
        <f>IF(BR11=1,$BS$71,0)</f>
        <v>0</v>
      </c>
      <c r="BT11" s="97">
        <f>BS11+BQ11+BO11+BM11+BK11+BI11+BG11+BE11+BC11+BA11+AY11+AW11+AU11+AS11+AQ11+AO11+AM11+AK11+AI11+AG11+AE11+AC11+AA11+Y11+W11+U11+S11+Q11+O11+M11+K11+I11+G11</f>
        <v>1140.204678362573</v>
      </c>
      <c r="BU11" s="35">
        <v>0.0004400462962962963</v>
      </c>
      <c r="BV11" s="36">
        <v>0.000275462962962963</v>
      </c>
      <c r="BW11" s="98">
        <f>BV11+BU11</f>
        <v>0.0007155092592592593</v>
      </c>
      <c r="BX11" s="123">
        <f>1+$BU$71/(BW11*100)</f>
        <v>1.5379032675509543</v>
      </c>
      <c r="BY11" s="99">
        <f>BT11*BX11</f>
        <v>1753.524500530686</v>
      </c>
      <c r="BZ11" s="100">
        <f>RANK(BY11,$BY$3:$BY$70)</f>
        <v>9</v>
      </c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</row>
    <row r="12" spans="1:254" s="96" customFormat="1" ht="16.5" customHeight="1">
      <c r="A12" s="115" t="s">
        <v>66</v>
      </c>
      <c r="B12" s="128" t="s">
        <v>67</v>
      </c>
      <c r="C12" s="28">
        <v>2005</v>
      </c>
      <c r="D12" s="113" t="s">
        <v>62</v>
      </c>
      <c r="E12" s="29" t="s">
        <v>16</v>
      </c>
      <c r="F12" s="119">
        <v>0</v>
      </c>
      <c r="G12" s="33">
        <f>IF(F12=1,$G$71,0)</f>
        <v>0</v>
      </c>
      <c r="H12" s="120">
        <v>0</v>
      </c>
      <c r="I12" s="33">
        <f>IF(H12=1,$I$71,0)</f>
        <v>0</v>
      </c>
      <c r="J12" s="120">
        <v>0</v>
      </c>
      <c r="K12" s="33">
        <f>IF(J12=1,$K$71,0)</f>
        <v>0</v>
      </c>
      <c r="L12" s="120">
        <v>0</v>
      </c>
      <c r="M12" s="33">
        <f>IF(L12=1,$M$71,0)</f>
        <v>0</v>
      </c>
      <c r="N12" s="120">
        <v>0</v>
      </c>
      <c r="O12" s="33">
        <f>IF(N12=1,$O$71,0)</f>
        <v>0</v>
      </c>
      <c r="P12" s="120">
        <v>0</v>
      </c>
      <c r="Q12" s="33">
        <f>IF(P12=1,$Q$71,0)</f>
        <v>0</v>
      </c>
      <c r="R12" s="120">
        <v>1</v>
      </c>
      <c r="S12" s="33">
        <f>IF(R12=1,$S$71,0)</f>
        <v>33.333333333333336</v>
      </c>
      <c r="T12" s="120">
        <v>1</v>
      </c>
      <c r="U12" s="33">
        <f>IF(T12=1,$U$71,0)</f>
        <v>26.31578947368421</v>
      </c>
      <c r="V12" s="120">
        <v>0</v>
      </c>
      <c r="W12" s="33">
        <f>IF(V12=1,$W$71,0)</f>
        <v>0</v>
      </c>
      <c r="X12" s="120">
        <v>0</v>
      </c>
      <c r="Y12" s="33">
        <f>IF(X12=1,$Y$71,0)</f>
        <v>0</v>
      </c>
      <c r="Z12" s="120">
        <v>0</v>
      </c>
      <c r="AA12" s="33">
        <f>IF(Z12=1,$AA$71,0)</f>
        <v>0</v>
      </c>
      <c r="AB12" s="120">
        <v>0</v>
      </c>
      <c r="AC12" s="33">
        <f>IF(AB12=1,$AC$71,0)</f>
        <v>0</v>
      </c>
      <c r="AD12" s="120">
        <v>0</v>
      </c>
      <c r="AE12" s="33">
        <f>IF(AD12=1,$AE$71,0)</f>
        <v>0</v>
      </c>
      <c r="AF12" s="120">
        <v>0</v>
      </c>
      <c r="AG12" s="33">
        <f>IF(AF12=1,$AG$71,0)</f>
        <v>0</v>
      </c>
      <c r="AH12" s="120">
        <v>0</v>
      </c>
      <c r="AI12" s="33">
        <f>IF(AH12=1,$AI$71,0)</f>
        <v>0</v>
      </c>
      <c r="AJ12" s="120">
        <v>1</v>
      </c>
      <c r="AK12" s="33">
        <f>IF(AJ12=1,$AK$71,0)</f>
        <v>37.03703703703704</v>
      </c>
      <c r="AL12" s="120">
        <v>0</v>
      </c>
      <c r="AM12" s="33">
        <f>IF(AL12=1,$AM$71,0)</f>
        <v>0</v>
      </c>
      <c r="AN12" s="120">
        <v>0</v>
      </c>
      <c r="AO12" s="33">
        <f>IF(AN12=1,$AO$71,0)</f>
        <v>0</v>
      </c>
      <c r="AP12" s="120">
        <v>0</v>
      </c>
      <c r="AQ12" s="33">
        <f>IF(AP12=1,$AQ$71,0)</f>
        <v>0</v>
      </c>
      <c r="AR12" s="120">
        <v>0</v>
      </c>
      <c r="AS12" s="33">
        <f>IF(AR12=1,$AS$71,0)</f>
        <v>0</v>
      </c>
      <c r="AT12" s="120">
        <v>1</v>
      </c>
      <c r="AU12" s="33">
        <f>IF(AT12=1,$AU$71,0)</f>
        <v>62.5</v>
      </c>
      <c r="AV12" s="120">
        <v>1</v>
      </c>
      <c r="AW12" s="33">
        <f>IF(AV12=1,$AW$71,0)</f>
        <v>83.33333333333333</v>
      </c>
      <c r="AX12" s="120">
        <v>1</v>
      </c>
      <c r="AY12" s="33">
        <f>IF(AX12=1,$AY$71,0)</f>
        <v>66.66666666666667</v>
      </c>
      <c r="AZ12" s="120">
        <v>1</v>
      </c>
      <c r="BA12" s="33">
        <f>IF(AZ12=1,$BA$71,0)</f>
        <v>100</v>
      </c>
      <c r="BB12" s="120">
        <v>0</v>
      </c>
      <c r="BC12" s="33">
        <f>IF(BB12=1,$BC$71,0)</f>
        <v>0</v>
      </c>
      <c r="BD12" s="120">
        <v>0</v>
      </c>
      <c r="BE12" s="33">
        <f>IF(BD12=1,$BE$71,0)</f>
        <v>0</v>
      </c>
      <c r="BF12" s="120">
        <v>1</v>
      </c>
      <c r="BG12" s="33">
        <f>IF(BF12=1,$BG$71,0)</f>
        <v>111.11111111111111</v>
      </c>
      <c r="BH12" s="120">
        <v>0</v>
      </c>
      <c r="BI12" s="33">
        <f>IF(BH12=1,$BI$71,0)</f>
        <v>0</v>
      </c>
      <c r="BJ12" s="120">
        <v>1</v>
      </c>
      <c r="BK12" s="33">
        <f>IF(BJ12=1,$BK$71,0)</f>
        <v>71.42857142857143</v>
      </c>
      <c r="BL12" s="120">
        <v>1</v>
      </c>
      <c r="BM12" s="33">
        <f>IF(BL12=1,$BM$71,0)</f>
        <v>40</v>
      </c>
      <c r="BN12" s="120">
        <v>0</v>
      </c>
      <c r="BO12" s="33">
        <f>IF(BN12=1,$BO$71,0)</f>
        <v>0</v>
      </c>
      <c r="BP12" s="120">
        <v>1</v>
      </c>
      <c r="BQ12" s="33">
        <f>IF(BP12=1,$BQ$71,0)</f>
        <v>25</v>
      </c>
      <c r="BR12" s="120">
        <v>1</v>
      </c>
      <c r="BS12" s="33">
        <f>IF(BR12=1,$BS$71,0)</f>
        <v>33.333333333333336</v>
      </c>
      <c r="BT12" s="97">
        <f>BS12+BQ12+BO12+BM12+BK12+BI12+BG12+BE12+BC12+BA12+AY12+AW12+AU12+AS12+AQ12+AO12+AM12+AK12+AI12+AG12+AE12+AC12+AA12+Y12+W12+U12+S12+Q12+O12+M12+K12+I12+G12</f>
        <v>690.0591757170705</v>
      </c>
      <c r="BU12" s="35">
        <v>0.00015613425925925926</v>
      </c>
      <c r="BV12" s="36">
        <v>0.00017754629629629628</v>
      </c>
      <c r="BW12" s="98">
        <f>BV12+BU12</f>
        <v>0.00033368055555555554</v>
      </c>
      <c r="BX12" s="123">
        <f>1+$BU$71/(BW12*100)</f>
        <v>2.1534228234477975</v>
      </c>
      <c r="BY12" s="99">
        <f>BT12*BX12</f>
        <v>1485.9891785187137</v>
      </c>
      <c r="BZ12" s="100">
        <f>RANK(BY12,$BY$3:$BY$70)</f>
        <v>10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</row>
    <row r="13" spans="1:254" s="96" customFormat="1" ht="16.5" customHeight="1">
      <c r="A13" s="115" t="s">
        <v>44</v>
      </c>
      <c r="B13" s="128" t="s">
        <v>38</v>
      </c>
      <c r="C13" s="28">
        <v>2004</v>
      </c>
      <c r="D13" s="113" t="s">
        <v>62</v>
      </c>
      <c r="E13" s="29" t="s">
        <v>35</v>
      </c>
      <c r="F13" s="119">
        <v>0</v>
      </c>
      <c r="G13" s="33">
        <f>IF(F13=1,$G$71,0)</f>
        <v>0</v>
      </c>
      <c r="H13" s="120">
        <v>1</v>
      </c>
      <c r="I13" s="33">
        <f>IF(H13=1,$I$71,0)</f>
        <v>76.92307692307692</v>
      </c>
      <c r="J13" s="120">
        <v>0</v>
      </c>
      <c r="K13" s="33">
        <f>IF(J13=1,$K$71,0)</f>
        <v>0</v>
      </c>
      <c r="L13" s="120">
        <v>1</v>
      </c>
      <c r="M13" s="33">
        <f>IF(L13=1,$M$71,0)</f>
        <v>83.33333333333333</v>
      </c>
      <c r="N13" s="120">
        <v>0</v>
      </c>
      <c r="O13" s="33">
        <f>IF(N13=1,$O$71,0)</f>
        <v>0</v>
      </c>
      <c r="P13" s="120">
        <v>0</v>
      </c>
      <c r="Q13" s="33">
        <f>IF(P13=1,$Q$71,0)</f>
        <v>0</v>
      </c>
      <c r="R13" s="120">
        <v>0</v>
      </c>
      <c r="S13" s="33">
        <f>IF(R13=1,$S$71,0)</f>
        <v>0</v>
      </c>
      <c r="T13" s="120">
        <v>1</v>
      </c>
      <c r="U13" s="33">
        <f>IF(T13=1,$U$71,0)</f>
        <v>26.31578947368421</v>
      </c>
      <c r="V13" s="120">
        <v>0</v>
      </c>
      <c r="W13" s="33">
        <f>IF(V13=1,$W$71,0)</f>
        <v>0</v>
      </c>
      <c r="X13" s="120">
        <v>1</v>
      </c>
      <c r="Y13" s="33">
        <f>IF(X13=1,$Y$71,0)</f>
        <v>45.45454545454545</v>
      </c>
      <c r="Z13" s="120">
        <v>1</v>
      </c>
      <c r="AA13" s="33">
        <f>IF(Z13=1,$AA$71,0)</f>
        <v>50</v>
      </c>
      <c r="AB13" s="120">
        <v>0</v>
      </c>
      <c r="AC13" s="33">
        <f>IF(AB13=1,$AC$71,0)</f>
        <v>0</v>
      </c>
      <c r="AD13" s="120">
        <v>1</v>
      </c>
      <c r="AE13" s="33">
        <f>IF(AD13=1,$AE$71,0)</f>
        <v>76.92307692307692</v>
      </c>
      <c r="AF13" s="120">
        <v>1</v>
      </c>
      <c r="AG13" s="33">
        <f>IF(AF13=1,$AG$71,0)</f>
        <v>47.61904761904762</v>
      </c>
      <c r="AH13" s="120">
        <v>0</v>
      </c>
      <c r="AI13" s="33">
        <f>IF(AH13=1,$AI$71,0)</f>
        <v>0</v>
      </c>
      <c r="AJ13" s="120">
        <v>0</v>
      </c>
      <c r="AK13" s="33">
        <f>IF(AJ13=1,$AK$71,0)</f>
        <v>0</v>
      </c>
      <c r="AL13" s="120">
        <v>0</v>
      </c>
      <c r="AM13" s="33">
        <f>IF(AL13=1,$AM$71,0)</f>
        <v>0</v>
      </c>
      <c r="AN13" s="120">
        <v>0</v>
      </c>
      <c r="AO13" s="33">
        <f>IF(AN13=1,$AO$71,0)</f>
        <v>0</v>
      </c>
      <c r="AP13" s="120">
        <v>0</v>
      </c>
      <c r="AQ13" s="33">
        <f>IF(AP13=1,$AQ$71,0)</f>
        <v>0</v>
      </c>
      <c r="AR13" s="120">
        <v>0</v>
      </c>
      <c r="AS13" s="33">
        <f>IF(AR13=1,$AS$71,0)</f>
        <v>0</v>
      </c>
      <c r="AT13" s="120">
        <v>1</v>
      </c>
      <c r="AU13" s="33">
        <f>IF(AT13=1,$AU$71,0)</f>
        <v>62.5</v>
      </c>
      <c r="AV13" s="120">
        <v>0</v>
      </c>
      <c r="AW13" s="33">
        <f>IF(AV13=1,$AW$71,0)</f>
        <v>0</v>
      </c>
      <c r="AX13" s="120">
        <v>1</v>
      </c>
      <c r="AY13" s="33">
        <f>IF(AX13=1,$AY$71,0)</f>
        <v>66.66666666666667</v>
      </c>
      <c r="AZ13" s="120">
        <v>0</v>
      </c>
      <c r="BA13" s="33">
        <f>IF(AZ13=1,$BA$71,0)</f>
        <v>0</v>
      </c>
      <c r="BB13" s="120">
        <v>0</v>
      </c>
      <c r="BC13" s="33">
        <f>IF(BB13=1,$BC$71,0)</f>
        <v>0</v>
      </c>
      <c r="BD13" s="120">
        <v>1</v>
      </c>
      <c r="BE13" s="33">
        <f>IF(BD13=1,$BE$71,0)</f>
        <v>83.33333333333333</v>
      </c>
      <c r="BF13" s="120">
        <v>0</v>
      </c>
      <c r="BG13" s="33">
        <f>IF(BF13=1,$BG$71,0)</f>
        <v>0</v>
      </c>
      <c r="BH13" s="120">
        <v>0</v>
      </c>
      <c r="BI13" s="33">
        <f>IF(BH13=1,$BI$71,0)</f>
        <v>0</v>
      </c>
      <c r="BJ13" s="120">
        <v>0</v>
      </c>
      <c r="BK13" s="33">
        <f>IF(BJ13=1,$BK$71,0)</f>
        <v>0</v>
      </c>
      <c r="BL13" s="120">
        <v>1</v>
      </c>
      <c r="BM13" s="33">
        <f>IF(BL13=1,$BM$71,0)</f>
        <v>40</v>
      </c>
      <c r="BN13" s="120">
        <v>0</v>
      </c>
      <c r="BO13" s="33">
        <f>IF(BN13=1,$BO$71,0)</f>
        <v>0</v>
      </c>
      <c r="BP13" s="120">
        <v>1</v>
      </c>
      <c r="BQ13" s="33">
        <f>IF(BP13=1,$BQ$71,0)</f>
        <v>25</v>
      </c>
      <c r="BR13" s="120">
        <v>1</v>
      </c>
      <c r="BS13" s="33">
        <f>IF(BR13=1,$BS$71,0)</f>
        <v>33.333333333333336</v>
      </c>
      <c r="BT13" s="97">
        <f>BS13+BQ13+BO13+BM13+BK13+BI13+BG13+BE13+BC13+BA13+AY13+AW13+AU13+AS13+AQ13+AO13+AM13+AK13+AI13+AG13+AE13+AC13+AA13+Y13+W13+U13+S13+Q13+O13+M13+K13+I13+G13</f>
        <v>717.4022030600978</v>
      </c>
      <c r="BU13" s="35">
        <v>0.00019490740740740742</v>
      </c>
      <c r="BV13" s="36">
        <v>0.00018923611111111113</v>
      </c>
      <c r="BW13" s="98">
        <f>BV13+BU13</f>
        <v>0.0003841435185185186</v>
      </c>
      <c r="BX13" s="123">
        <f>1+$BU$71/(BW13*100)</f>
        <v>2.001903585417294</v>
      </c>
      <c r="BY13" s="99">
        <f>BT13*BX13</f>
        <v>1436.1700424922756</v>
      </c>
      <c r="BZ13" s="100">
        <f>RANK(BY13,$BY$3:$BY$70)</f>
        <v>11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</row>
    <row r="14" spans="1:254" s="96" customFormat="1" ht="16.5" customHeight="1">
      <c r="A14" s="115" t="s">
        <v>112</v>
      </c>
      <c r="B14" s="128" t="s">
        <v>113</v>
      </c>
      <c r="C14" s="28">
        <v>2002</v>
      </c>
      <c r="D14" s="112" t="s">
        <v>106</v>
      </c>
      <c r="E14" s="29" t="s">
        <v>21</v>
      </c>
      <c r="F14" s="119">
        <v>0</v>
      </c>
      <c r="G14" s="33">
        <f>IF(F14=1,$G$71,0)</f>
        <v>0</v>
      </c>
      <c r="H14" s="120">
        <v>0</v>
      </c>
      <c r="I14" s="33">
        <f>IF(H14=1,$I$71,0)</f>
        <v>0</v>
      </c>
      <c r="J14" s="120">
        <v>0</v>
      </c>
      <c r="K14" s="33">
        <f>IF(J14=1,$K$71,0)</f>
        <v>0</v>
      </c>
      <c r="L14" s="120">
        <v>0</v>
      </c>
      <c r="M14" s="33">
        <f>IF(L14=1,$M$71,0)</f>
        <v>0</v>
      </c>
      <c r="N14" s="120">
        <v>0</v>
      </c>
      <c r="O14" s="33">
        <f>IF(N14=1,$O$71,0)</f>
        <v>0</v>
      </c>
      <c r="P14" s="120">
        <v>0</v>
      </c>
      <c r="Q14" s="33">
        <f>IF(P14=1,$Q$71,0)</f>
        <v>0</v>
      </c>
      <c r="R14" s="120">
        <v>1</v>
      </c>
      <c r="S14" s="33">
        <f>IF(R14=1,$S$71,0)</f>
        <v>33.333333333333336</v>
      </c>
      <c r="T14" s="120">
        <v>1</v>
      </c>
      <c r="U14" s="33">
        <f>IF(T14=1,$U$71,0)</f>
        <v>26.31578947368421</v>
      </c>
      <c r="V14" s="120">
        <v>0</v>
      </c>
      <c r="W14" s="33">
        <f>IF(V14=1,$W$71,0)</f>
        <v>0</v>
      </c>
      <c r="X14" s="120">
        <v>0</v>
      </c>
      <c r="Y14" s="33">
        <f>IF(X14=1,$Y$71,0)</f>
        <v>0</v>
      </c>
      <c r="Z14" s="120">
        <v>0</v>
      </c>
      <c r="AA14" s="33">
        <f>IF(Z14=1,$AA$71,0)</f>
        <v>0</v>
      </c>
      <c r="AB14" s="120">
        <v>0</v>
      </c>
      <c r="AC14" s="33">
        <f>IF(AB14=1,$AC$71,0)</f>
        <v>0</v>
      </c>
      <c r="AD14" s="120">
        <v>0</v>
      </c>
      <c r="AE14" s="33">
        <f>IF(AD14=1,$AE$71,0)</f>
        <v>0</v>
      </c>
      <c r="AF14" s="120">
        <v>0</v>
      </c>
      <c r="AG14" s="33">
        <f>IF(AF14=1,$AG$71,0)</f>
        <v>0</v>
      </c>
      <c r="AH14" s="120">
        <v>0</v>
      </c>
      <c r="AI14" s="33">
        <f>IF(AH14=1,$AI$71,0)</f>
        <v>0</v>
      </c>
      <c r="AJ14" s="120">
        <v>1</v>
      </c>
      <c r="AK14" s="33">
        <f>IF(AJ14=1,$AK$71,0)</f>
        <v>37.03703703703704</v>
      </c>
      <c r="AL14" s="120">
        <v>0</v>
      </c>
      <c r="AM14" s="33">
        <f>IF(AL14=1,$AM$71,0)</f>
        <v>0</v>
      </c>
      <c r="AN14" s="120">
        <v>0</v>
      </c>
      <c r="AO14" s="33">
        <f>IF(AN14=1,$AO$71,0)</f>
        <v>0</v>
      </c>
      <c r="AP14" s="120">
        <v>0</v>
      </c>
      <c r="AQ14" s="33">
        <f>IF(AP14=1,$AQ$71,0)</f>
        <v>0</v>
      </c>
      <c r="AR14" s="120">
        <v>0</v>
      </c>
      <c r="AS14" s="33">
        <f>IF(AR14=1,$AS$71,0)</f>
        <v>0</v>
      </c>
      <c r="AT14" s="120">
        <v>1</v>
      </c>
      <c r="AU14" s="33">
        <f>IF(AT14=1,$AU$71,0)</f>
        <v>62.5</v>
      </c>
      <c r="AV14" s="120">
        <v>1</v>
      </c>
      <c r="AW14" s="33">
        <f>IF(AV14=1,$AW$71,0)</f>
        <v>83.33333333333333</v>
      </c>
      <c r="AX14" s="120">
        <v>1</v>
      </c>
      <c r="AY14" s="33">
        <f>IF(AX14=1,$AY$71,0)</f>
        <v>66.66666666666667</v>
      </c>
      <c r="AZ14" s="120">
        <v>1</v>
      </c>
      <c r="BA14" s="33">
        <f>IF(AZ14=1,$BA$71,0)</f>
        <v>100</v>
      </c>
      <c r="BB14" s="120">
        <v>0</v>
      </c>
      <c r="BC14" s="33">
        <f>IF(BB14=1,$BC$71,0)</f>
        <v>0</v>
      </c>
      <c r="BD14" s="120">
        <v>1</v>
      </c>
      <c r="BE14" s="33">
        <f>IF(BD14=1,$BE$71,0)</f>
        <v>83.33333333333333</v>
      </c>
      <c r="BF14" s="120">
        <v>0</v>
      </c>
      <c r="BG14" s="33">
        <f>IF(BF14=1,$BG$71,0)</f>
        <v>0</v>
      </c>
      <c r="BH14" s="120">
        <v>0</v>
      </c>
      <c r="BI14" s="33">
        <f>IF(BH14=1,$BI$71,0)</f>
        <v>0</v>
      </c>
      <c r="BJ14" s="120">
        <v>1</v>
      </c>
      <c r="BK14" s="33">
        <f>IF(BJ14=1,$BK$71,0)</f>
        <v>71.42857142857143</v>
      </c>
      <c r="BL14" s="120">
        <v>1</v>
      </c>
      <c r="BM14" s="33">
        <f>IF(BL14=1,$BM$71,0)</f>
        <v>40</v>
      </c>
      <c r="BN14" s="120">
        <v>0</v>
      </c>
      <c r="BO14" s="33">
        <f>IF(BN14=1,$BO$71,0)</f>
        <v>0</v>
      </c>
      <c r="BP14" s="120">
        <v>1</v>
      </c>
      <c r="BQ14" s="33">
        <f>IF(BP14=1,$BQ$71,0)</f>
        <v>25</v>
      </c>
      <c r="BR14" s="120">
        <v>1</v>
      </c>
      <c r="BS14" s="33">
        <f>IF(BR14=1,$BS$71,0)</f>
        <v>33.333333333333336</v>
      </c>
      <c r="BT14" s="97">
        <f>BS14+BQ14+BO14+BM14+BK14+BI14+BG14+BE14+BC14+BA14+AY14+AW14+AU14+AS14+AQ14+AO14+AM14+AK14+AI14+AG14+AE14+AC14+AA14+Y14+W14+U14+S14+Q14+O14+M14+K14+I14+G14</f>
        <v>662.2813979392927</v>
      </c>
      <c r="BU14" s="35">
        <v>0.00017118055555555558</v>
      </c>
      <c r="BV14" s="36">
        <v>0.0001979166666666667</v>
      </c>
      <c r="BW14" s="98">
        <f>BV14+BU14</f>
        <v>0.00036909722222222227</v>
      </c>
      <c r="BX14" s="123">
        <f>1+$BU$71/(BW14*100)</f>
        <v>2.0427463154593917</v>
      </c>
      <c r="BY14" s="99">
        <f>BT14*BX14</f>
        <v>1352.8728854377853</v>
      </c>
      <c r="BZ14" s="100">
        <f>RANK(BY14,$BY$3:$BY$70)</f>
        <v>12</v>
      </c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</row>
    <row r="15" spans="1:254" s="96" customFormat="1" ht="16.5" customHeight="1">
      <c r="A15" s="115" t="s">
        <v>60</v>
      </c>
      <c r="B15" s="128" t="s">
        <v>61</v>
      </c>
      <c r="C15" s="28">
        <v>2005</v>
      </c>
      <c r="D15" s="113" t="s">
        <v>62</v>
      </c>
      <c r="E15" s="29" t="s">
        <v>21</v>
      </c>
      <c r="F15" s="119">
        <v>0</v>
      </c>
      <c r="G15" s="33">
        <f>IF(F15=1,$G$71,0)</f>
        <v>0</v>
      </c>
      <c r="H15" s="120">
        <v>0</v>
      </c>
      <c r="I15" s="33">
        <f>IF(H15=1,$I$71,0)</f>
        <v>0</v>
      </c>
      <c r="J15" s="120">
        <v>0</v>
      </c>
      <c r="K15" s="33">
        <f>IF(J15=1,$K$71,0)</f>
        <v>0</v>
      </c>
      <c r="L15" s="120">
        <v>0</v>
      </c>
      <c r="M15" s="33">
        <f>IF(L15=1,$M$71,0)</f>
        <v>0</v>
      </c>
      <c r="N15" s="120">
        <v>0</v>
      </c>
      <c r="O15" s="33">
        <f>IF(N15=1,$O$71,0)</f>
        <v>0</v>
      </c>
      <c r="P15" s="120">
        <v>0</v>
      </c>
      <c r="Q15" s="33">
        <f>IF(P15=1,$Q$71,0)</f>
        <v>0</v>
      </c>
      <c r="R15" s="120">
        <v>0</v>
      </c>
      <c r="S15" s="33">
        <f>IF(R15=1,$S$71,0)</f>
        <v>0</v>
      </c>
      <c r="T15" s="120">
        <v>1</v>
      </c>
      <c r="U15" s="33">
        <f>IF(T15=1,$U$71,0)</f>
        <v>26.31578947368421</v>
      </c>
      <c r="V15" s="120">
        <v>0</v>
      </c>
      <c r="W15" s="33">
        <f>IF(V15=1,$W$71,0)</f>
        <v>0</v>
      </c>
      <c r="X15" s="120">
        <v>0</v>
      </c>
      <c r="Y15" s="33">
        <f>IF(X15=1,$Y$71,0)</f>
        <v>0</v>
      </c>
      <c r="Z15" s="120">
        <v>1</v>
      </c>
      <c r="AA15" s="33">
        <f>IF(Z15=1,$AA$71,0)</f>
        <v>50</v>
      </c>
      <c r="AB15" s="120">
        <v>0</v>
      </c>
      <c r="AC15" s="33">
        <f>IF(AB15=1,$AC$71,0)</f>
        <v>0</v>
      </c>
      <c r="AD15" s="120">
        <v>1</v>
      </c>
      <c r="AE15" s="33">
        <f>IF(AD15=1,$AE$71,0)</f>
        <v>76.92307692307692</v>
      </c>
      <c r="AF15" s="120">
        <v>0</v>
      </c>
      <c r="AG15" s="33">
        <f>IF(AF15=1,$AG$71,0)</f>
        <v>0</v>
      </c>
      <c r="AH15" s="120">
        <v>1</v>
      </c>
      <c r="AI15" s="33">
        <f>IF(AH15=1,$AI$71,0)</f>
        <v>55.55555555555556</v>
      </c>
      <c r="AJ15" s="120">
        <v>1</v>
      </c>
      <c r="AK15" s="33">
        <f>IF(AJ15=1,$AK$71,0)</f>
        <v>37.03703703703704</v>
      </c>
      <c r="AL15" s="120">
        <v>0</v>
      </c>
      <c r="AM15" s="33">
        <f>IF(AL15=1,$AM$71,0)</f>
        <v>0</v>
      </c>
      <c r="AN15" s="120">
        <v>0</v>
      </c>
      <c r="AO15" s="33">
        <f>IF(AN15=1,$AO$71,0)</f>
        <v>0</v>
      </c>
      <c r="AP15" s="120">
        <v>0</v>
      </c>
      <c r="AQ15" s="33">
        <f>IF(AP15=1,$AQ$71,0)</f>
        <v>0</v>
      </c>
      <c r="AR15" s="120">
        <v>0</v>
      </c>
      <c r="AS15" s="33">
        <f>IF(AR15=1,$AS$71,0)</f>
        <v>0</v>
      </c>
      <c r="AT15" s="120">
        <v>1</v>
      </c>
      <c r="AU15" s="33">
        <f>IF(AT15=1,$AU$71,0)</f>
        <v>62.5</v>
      </c>
      <c r="AV15" s="120">
        <v>0</v>
      </c>
      <c r="AW15" s="33">
        <f>IF(AV15=1,$AW$71,0)</f>
        <v>0</v>
      </c>
      <c r="AX15" s="120">
        <v>1</v>
      </c>
      <c r="AY15" s="33">
        <f>IF(AX15=1,$AY$71,0)</f>
        <v>66.66666666666667</v>
      </c>
      <c r="AZ15" s="120">
        <v>0</v>
      </c>
      <c r="BA15" s="33">
        <f>IF(AZ15=1,$BA$71,0)</f>
        <v>0</v>
      </c>
      <c r="BB15" s="120">
        <v>0</v>
      </c>
      <c r="BC15" s="33">
        <f>IF(BB15=1,$BC$71,0)</f>
        <v>0</v>
      </c>
      <c r="BD15" s="120">
        <v>1</v>
      </c>
      <c r="BE15" s="33">
        <f>IF(BD15=1,$BE$71,0)</f>
        <v>83.33333333333333</v>
      </c>
      <c r="BF15" s="120">
        <v>0</v>
      </c>
      <c r="BG15" s="33">
        <f>IF(BF15=1,$BG$71,0)</f>
        <v>0</v>
      </c>
      <c r="BH15" s="120">
        <v>0</v>
      </c>
      <c r="BI15" s="33">
        <f>IF(BH15=1,$BI$71,0)</f>
        <v>0</v>
      </c>
      <c r="BJ15" s="120">
        <v>1</v>
      </c>
      <c r="BK15" s="33">
        <f>IF(BJ15=1,$BK$71,0)</f>
        <v>71.42857142857143</v>
      </c>
      <c r="BL15" s="120">
        <v>1</v>
      </c>
      <c r="BM15" s="33">
        <f>IF(BL15=1,$BM$71,0)</f>
        <v>40</v>
      </c>
      <c r="BN15" s="120">
        <v>0</v>
      </c>
      <c r="BO15" s="33">
        <f>IF(BN15=1,$BO$71,0)</f>
        <v>0</v>
      </c>
      <c r="BP15" s="120">
        <v>1</v>
      </c>
      <c r="BQ15" s="33">
        <f>IF(BP15=1,$BQ$71,0)</f>
        <v>25</v>
      </c>
      <c r="BR15" s="120">
        <v>1</v>
      </c>
      <c r="BS15" s="33">
        <f>IF(BR15=1,$BS$71,0)</f>
        <v>33.333333333333336</v>
      </c>
      <c r="BT15" s="97">
        <f>BS15+BQ15+BO15+BM15+BK15+BI15+BG15+BE15+BC15+BA15+AY15+AW15+AU15+AS15+AQ15+AO15+AM15+AK15+AI15+AG15+AE15+AC15+AA15+Y15+W15+U15+S15+Q15+O15+M15+K15+I15+G15</f>
        <v>628.0933637512584</v>
      </c>
      <c r="BU15" s="35">
        <v>0.00021053240740740743</v>
      </c>
      <c r="BV15" s="36">
        <v>0.0001990740740740741</v>
      </c>
      <c r="BW15" s="98">
        <f>BV15+BU15</f>
        <v>0.0004096064814814815</v>
      </c>
      <c r="BX15" s="123">
        <f>1+$BU$71/(BW15*100)</f>
        <v>1.9396207968352641</v>
      </c>
      <c r="BY15" s="99">
        <f>BT15*BX15</f>
        <v>1218.2629506861572</v>
      </c>
      <c r="BZ15" s="100">
        <f>RANK(BY15,$BY$3:$BY$70)</f>
        <v>13</v>
      </c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</row>
    <row r="16" spans="1:254" s="96" customFormat="1" ht="16.5" customHeight="1">
      <c r="A16" s="115" t="s">
        <v>137</v>
      </c>
      <c r="B16" s="128" t="s">
        <v>138</v>
      </c>
      <c r="C16" s="28">
        <v>2002</v>
      </c>
      <c r="D16" s="113" t="s">
        <v>134</v>
      </c>
      <c r="E16" s="29" t="s">
        <v>28</v>
      </c>
      <c r="F16" s="119">
        <v>0</v>
      </c>
      <c r="G16" s="33">
        <f>IF(F16=1,$G$71,0)</f>
        <v>0</v>
      </c>
      <c r="H16" s="120">
        <v>0</v>
      </c>
      <c r="I16" s="33">
        <f>IF(H16=1,$I$71,0)</f>
        <v>0</v>
      </c>
      <c r="J16" s="120">
        <v>0</v>
      </c>
      <c r="K16" s="33">
        <f>IF(J16=1,$K$71,0)</f>
        <v>0</v>
      </c>
      <c r="L16" s="120">
        <v>0</v>
      </c>
      <c r="M16" s="33">
        <f>IF(L16=1,$M$71,0)</f>
        <v>0</v>
      </c>
      <c r="N16" s="120">
        <v>0</v>
      </c>
      <c r="O16" s="33">
        <f>IF(N16=1,$O$71,0)</f>
        <v>0</v>
      </c>
      <c r="P16" s="120">
        <v>0</v>
      </c>
      <c r="Q16" s="33">
        <f>IF(P16=1,$Q$71,0)</f>
        <v>0</v>
      </c>
      <c r="R16" s="120">
        <v>0</v>
      </c>
      <c r="S16" s="33">
        <f>IF(R16=1,$S$71,0)</f>
        <v>0</v>
      </c>
      <c r="T16" s="120">
        <v>1</v>
      </c>
      <c r="U16" s="33">
        <f>IF(T16=1,$U$71,0)</f>
        <v>26.31578947368421</v>
      </c>
      <c r="V16" s="120">
        <v>0</v>
      </c>
      <c r="W16" s="33">
        <f>IF(V16=1,$W$71,0)</f>
        <v>0</v>
      </c>
      <c r="X16" s="120">
        <v>1</v>
      </c>
      <c r="Y16" s="33">
        <f>IF(X16=1,$Y$71,0)</f>
        <v>45.45454545454545</v>
      </c>
      <c r="Z16" s="120">
        <v>1</v>
      </c>
      <c r="AA16" s="33">
        <f>IF(Z16=1,$AA$71,0)</f>
        <v>50</v>
      </c>
      <c r="AB16" s="120">
        <v>0</v>
      </c>
      <c r="AC16" s="33">
        <f>IF(AB16=1,$AC$71,0)</f>
        <v>0</v>
      </c>
      <c r="AD16" s="120">
        <v>1</v>
      </c>
      <c r="AE16" s="33">
        <f>IF(AD16=1,$AE$71,0)</f>
        <v>76.92307692307692</v>
      </c>
      <c r="AF16" s="120">
        <v>1</v>
      </c>
      <c r="AG16" s="33">
        <f>IF(AF16=1,$AG$71,0)</f>
        <v>47.61904761904762</v>
      </c>
      <c r="AH16" s="120">
        <v>0</v>
      </c>
      <c r="AI16" s="33">
        <f>IF(AH16=1,$AI$71,0)</f>
        <v>0</v>
      </c>
      <c r="AJ16" s="120">
        <v>1</v>
      </c>
      <c r="AK16" s="33">
        <f>IF(AJ16=1,$AK$71,0)</f>
        <v>37.03703703703704</v>
      </c>
      <c r="AL16" s="120">
        <v>0</v>
      </c>
      <c r="AM16" s="33">
        <f>IF(AL16=1,$AM$71,0)</f>
        <v>0</v>
      </c>
      <c r="AN16" s="120">
        <v>0</v>
      </c>
      <c r="AO16" s="33">
        <f>IF(AN16=1,$AO$71,0)</f>
        <v>0</v>
      </c>
      <c r="AP16" s="120">
        <v>0</v>
      </c>
      <c r="AQ16" s="33">
        <f>IF(AP16=1,$AQ$71,0)</f>
        <v>0</v>
      </c>
      <c r="AR16" s="120">
        <v>0</v>
      </c>
      <c r="AS16" s="33">
        <f>IF(AR16=1,$AS$71,0)</f>
        <v>0</v>
      </c>
      <c r="AT16" s="120">
        <v>1</v>
      </c>
      <c r="AU16" s="33">
        <f>IF(AT16=1,$AU$71,0)</f>
        <v>62.5</v>
      </c>
      <c r="AV16" s="120">
        <v>0</v>
      </c>
      <c r="AW16" s="33">
        <f>IF(AV16=1,$AW$71,0)</f>
        <v>0</v>
      </c>
      <c r="AX16" s="120">
        <v>0</v>
      </c>
      <c r="AY16" s="33">
        <f>IF(AX16=1,$AY$71,0)</f>
        <v>0</v>
      </c>
      <c r="AZ16" s="120">
        <v>0</v>
      </c>
      <c r="BA16" s="33">
        <f>IF(AZ16=1,$BA$71,0)</f>
        <v>0</v>
      </c>
      <c r="BB16" s="120">
        <v>0</v>
      </c>
      <c r="BC16" s="33">
        <f>IF(BB16=1,$BC$71,0)</f>
        <v>0</v>
      </c>
      <c r="BD16" s="120">
        <v>1</v>
      </c>
      <c r="BE16" s="33">
        <f>IF(BD16=1,$BE$71,0)</f>
        <v>83.33333333333333</v>
      </c>
      <c r="BF16" s="120">
        <v>0</v>
      </c>
      <c r="BG16" s="33">
        <f>IF(BF16=1,$BG$71,0)</f>
        <v>0</v>
      </c>
      <c r="BH16" s="120">
        <v>0</v>
      </c>
      <c r="BI16" s="33">
        <f>IF(BH16=1,$BI$71,0)</f>
        <v>0</v>
      </c>
      <c r="BJ16" s="120">
        <v>1</v>
      </c>
      <c r="BK16" s="33">
        <f>IF(BJ16=1,$BK$71,0)</f>
        <v>71.42857142857143</v>
      </c>
      <c r="BL16" s="120">
        <v>0</v>
      </c>
      <c r="BM16" s="33">
        <f>IF(BL16=1,$BM$71,0)</f>
        <v>0</v>
      </c>
      <c r="BN16" s="120">
        <v>0</v>
      </c>
      <c r="BO16" s="33">
        <f>IF(BN16=1,$BO$71,0)</f>
        <v>0</v>
      </c>
      <c r="BP16" s="120">
        <v>1</v>
      </c>
      <c r="BQ16" s="33">
        <f>IF(BP16=1,$BQ$71,0)</f>
        <v>25</v>
      </c>
      <c r="BR16" s="120">
        <v>1</v>
      </c>
      <c r="BS16" s="33">
        <f>IF(BR16=1,$BS$71,0)</f>
        <v>33.333333333333336</v>
      </c>
      <c r="BT16" s="97">
        <f>BS16+BQ16+BO16+BM16+BK16+BI16+BG16+BE16+BC16+BA16+AY16+AW16+AU16+AS16+AQ16+AO16+AM16+AK16+AI16+AG16+AE16+AC16+AA16+Y16+W16+U16+S16+Q16+O16+M16+K16+I16+G16</f>
        <v>558.9447346026293</v>
      </c>
      <c r="BU16" s="35">
        <v>0.00022731481481481485</v>
      </c>
      <c r="BV16" s="36">
        <v>0.0001810185185185185</v>
      </c>
      <c r="BW16" s="98">
        <f>BV16+BU16</f>
        <v>0.00040833333333333336</v>
      </c>
      <c r="BX16" s="123">
        <f>1+$BU$71/(BW16*100)</f>
        <v>1.9425504535147393</v>
      </c>
      <c r="BY16" s="99">
        <f>BT16*BX16</f>
        <v>1085.778347692013</v>
      </c>
      <c r="BZ16" s="100">
        <f>RANK(BY16,$BY$3:$BY$70)</f>
        <v>14</v>
      </c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</row>
    <row r="17" spans="1:254" s="96" customFormat="1" ht="16.5" customHeight="1">
      <c r="A17" s="115" t="s">
        <v>68</v>
      </c>
      <c r="B17" s="128" t="s">
        <v>69</v>
      </c>
      <c r="C17" s="28">
        <v>2005</v>
      </c>
      <c r="D17" s="112" t="s">
        <v>152</v>
      </c>
      <c r="E17" s="29" t="s">
        <v>28</v>
      </c>
      <c r="F17" s="119">
        <v>1</v>
      </c>
      <c r="G17" s="33">
        <f>IF(F17=1,$G$71,0)</f>
        <v>142.85714285714286</v>
      </c>
      <c r="H17" s="120">
        <v>0</v>
      </c>
      <c r="I17" s="33">
        <f>IF(H17=1,$I$71,0)</f>
        <v>0</v>
      </c>
      <c r="J17" s="120">
        <v>0</v>
      </c>
      <c r="K17" s="33">
        <f>IF(J17=1,$K$71,0)</f>
        <v>0</v>
      </c>
      <c r="L17" s="120">
        <v>0</v>
      </c>
      <c r="M17" s="33">
        <f>IF(L17=1,$M$71,0)</f>
        <v>0</v>
      </c>
      <c r="N17" s="120">
        <v>0</v>
      </c>
      <c r="O17" s="33">
        <f>IF(N17=1,$O$71,0)</f>
        <v>0</v>
      </c>
      <c r="P17" s="120">
        <v>1</v>
      </c>
      <c r="Q17" s="33">
        <f>IF(P17=1,$Q$71,0)</f>
        <v>47.61904761904762</v>
      </c>
      <c r="R17" s="120">
        <v>0</v>
      </c>
      <c r="S17" s="33">
        <f>IF(R17=1,$S$71,0)</f>
        <v>0</v>
      </c>
      <c r="T17" s="120">
        <v>0</v>
      </c>
      <c r="U17" s="33">
        <f>IF(T17=1,$U$71,0)</f>
        <v>0</v>
      </c>
      <c r="V17" s="120">
        <v>1</v>
      </c>
      <c r="W17" s="33">
        <f>IF(V17=1,$W$71,0)</f>
        <v>55.55555555555556</v>
      </c>
      <c r="X17" s="120">
        <v>1</v>
      </c>
      <c r="Y17" s="33">
        <f>IF(X17=1,$Y$71,0)</f>
        <v>45.45454545454545</v>
      </c>
      <c r="Z17" s="120">
        <v>0</v>
      </c>
      <c r="AA17" s="33">
        <f>IF(Z17=1,$AA$71,0)</f>
        <v>0</v>
      </c>
      <c r="AB17" s="120">
        <v>1</v>
      </c>
      <c r="AC17" s="33">
        <f>IF(AB17=1,$AC$71,0)</f>
        <v>47.61904761904762</v>
      </c>
      <c r="AD17" s="120">
        <v>0</v>
      </c>
      <c r="AE17" s="33">
        <f>IF(AD17=1,$AE$71,0)</f>
        <v>0</v>
      </c>
      <c r="AF17" s="120">
        <v>0</v>
      </c>
      <c r="AG17" s="33">
        <f>IF(AF17=1,$AG$71,0)</f>
        <v>0</v>
      </c>
      <c r="AH17" s="120">
        <v>1</v>
      </c>
      <c r="AI17" s="33">
        <f>IF(AH17=1,$AI$71,0)</f>
        <v>55.55555555555556</v>
      </c>
      <c r="AJ17" s="120">
        <v>0</v>
      </c>
      <c r="AK17" s="33">
        <f>IF(AJ17=1,$AK$71,0)</f>
        <v>0</v>
      </c>
      <c r="AL17" s="120">
        <v>0</v>
      </c>
      <c r="AM17" s="33">
        <f>IF(AL17=1,$AM$71,0)</f>
        <v>0</v>
      </c>
      <c r="AN17" s="120">
        <v>0</v>
      </c>
      <c r="AO17" s="33">
        <f>IF(AN17=1,$AO$71,0)</f>
        <v>0</v>
      </c>
      <c r="AP17" s="120">
        <v>0</v>
      </c>
      <c r="AQ17" s="33">
        <f>IF(AP17=1,$AQ$71,0)</f>
        <v>0</v>
      </c>
      <c r="AR17" s="120">
        <v>0</v>
      </c>
      <c r="AS17" s="33">
        <f>IF(AR17=1,$AS$71,0)</f>
        <v>0</v>
      </c>
      <c r="AT17" s="120">
        <v>1</v>
      </c>
      <c r="AU17" s="33">
        <f>IF(AT17=1,$AU$71,0)</f>
        <v>62.5</v>
      </c>
      <c r="AV17" s="120">
        <v>0</v>
      </c>
      <c r="AW17" s="33">
        <f>IF(AV17=1,$AW$71,0)</f>
        <v>0</v>
      </c>
      <c r="AX17" s="120">
        <v>1</v>
      </c>
      <c r="AY17" s="33">
        <f>IF(AX17=1,$AY$71,0)</f>
        <v>66.66666666666667</v>
      </c>
      <c r="AZ17" s="120">
        <v>0</v>
      </c>
      <c r="BA17" s="33">
        <f>IF(AZ17=1,$BA$71,0)</f>
        <v>0</v>
      </c>
      <c r="BB17" s="120">
        <v>0</v>
      </c>
      <c r="BC17" s="33">
        <f>IF(BB17=1,$BC$71,0)</f>
        <v>0</v>
      </c>
      <c r="BD17" s="120">
        <v>0</v>
      </c>
      <c r="BE17" s="33">
        <f>IF(BD17=1,$BE$71,0)</f>
        <v>0</v>
      </c>
      <c r="BF17" s="120">
        <v>0</v>
      </c>
      <c r="BG17" s="33">
        <f>IF(BF17=1,$BG$71,0)</f>
        <v>0</v>
      </c>
      <c r="BH17" s="120">
        <v>0</v>
      </c>
      <c r="BI17" s="33">
        <f>IF(BH17=1,$BI$71,0)</f>
        <v>0</v>
      </c>
      <c r="BJ17" s="120">
        <v>0</v>
      </c>
      <c r="BK17" s="33">
        <f>IF(BJ17=1,$BK$71,0)</f>
        <v>0</v>
      </c>
      <c r="BL17" s="120">
        <v>0</v>
      </c>
      <c r="BM17" s="33">
        <f>IF(BL17=1,$BM$71,0)</f>
        <v>0</v>
      </c>
      <c r="BN17" s="120">
        <v>0</v>
      </c>
      <c r="BO17" s="33">
        <f>IF(BN17=1,$BO$71,0)</f>
        <v>0</v>
      </c>
      <c r="BP17" s="120">
        <v>1</v>
      </c>
      <c r="BQ17" s="33">
        <f>IF(BP17=1,$BQ$71,0)</f>
        <v>25</v>
      </c>
      <c r="BR17" s="120">
        <v>0</v>
      </c>
      <c r="BS17" s="33">
        <f>IF(BR17=1,$BS$71,0)</f>
        <v>0</v>
      </c>
      <c r="BT17" s="97">
        <f>BS17+BQ17+BO17+BM17+BK17+BI17+BG17+BE17+BC17+BA17+AY17+AW17+AU17+AS17+AQ17+AO17+AM17+AK17+AI17+AG17+AE17+AC17+AA17+Y17+W17+U17+S17+Q17+O17+M17+K17+I17+G17</f>
        <v>548.8275613275614</v>
      </c>
      <c r="BU17" s="35">
        <v>0.0002144675925925926</v>
      </c>
      <c r="BV17" s="36">
        <v>0.00020821759259259255</v>
      </c>
      <c r="BW17" s="98">
        <f>BV17+BU17</f>
        <v>0.0004226851851851851</v>
      </c>
      <c r="BX17" s="123">
        <f>1+$BU$71/(BW17*100)</f>
        <v>1.9105470974808325</v>
      </c>
      <c r="BY17" s="99">
        <f>BT17*BX17</f>
        <v>1048.5609043118561</v>
      </c>
      <c r="BZ17" s="100">
        <f>RANK(BY17,$BY$3:$BY$70)</f>
        <v>15</v>
      </c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</row>
    <row r="18" spans="1:254" s="96" customFormat="1" ht="16.5" customHeight="1">
      <c r="A18" s="115" t="s">
        <v>63</v>
      </c>
      <c r="B18" s="128" t="s">
        <v>64</v>
      </c>
      <c r="C18" s="28">
        <v>2005</v>
      </c>
      <c r="D18" s="112" t="s">
        <v>152</v>
      </c>
      <c r="E18" s="29" t="s">
        <v>65</v>
      </c>
      <c r="F18" s="119">
        <v>0</v>
      </c>
      <c r="G18" s="33">
        <f>IF(F18=1,$G$71,0)</f>
        <v>0</v>
      </c>
      <c r="H18" s="120">
        <v>0</v>
      </c>
      <c r="I18" s="33">
        <f>IF(H18=1,$I$71,0)</f>
        <v>0</v>
      </c>
      <c r="J18" s="120">
        <v>1</v>
      </c>
      <c r="K18" s="33">
        <f>IF(J18=1,$K$71,0)</f>
        <v>142.85714285714286</v>
      </c>
      <c r="L18" s="120">
        <v>0</v>
      </c>
      <c r="M18" s="33">
        <f>IF(L18=1,$M$71,0)</f>
        <v>0</v>
      </c>
      <c r="N18" s="120">
        <v>0</v>
      </c>
      <c r="O18" s="33">
        <f>IF(N18=1,$O$71,0)</f>
        <v>0</v>
      </c>
      <c r="P18" s="120">
        <v>0</v>
      </c>
      <c r="Q18" s="33">
        <f>IF(P18=1,$Q$71,0)</f>
        <v>0</v>
      </c>
      <c r="R18" s="120">
        <v>0</v>
      </c>
      <c r="S18" s="33">
        <f>IF(R18=1,$S$71,0)</f>
        <v>0</v>
      </c>
      <c r="T18" s="120">
        <v>0</v>
      </c>
      <c r="U18" s="33">
        <f>IF(T18=1,$U$71,0)</f>
        <v>0</v>
      </c>
      <c r="V18" s="120">
        <v>0</v>
      </c>
      <c r="W18" s="33">
        <f>IF(V18=1,$W$71,0)</f>
        <v>0</v>
      </c>
      <c r="X18" s="120">
        <v>0</v>
      </c>
      <c r="Y18" s="33">
        <f>IF(X18=1,$Y$71,0)</f>
        <v>0</v>
      </c>
      <c r="Z18" s="120">
        <v>0</v>
      </c>
      <c r="AA18" s="33">
        <f>IF(Z18=1,$AA$71,0)</f>
        <v>0</v>
      </c>
      <c r="AB18" s="120">
        <v>0</v>
      </c>
      <c r="AC18" s="33">
        <f>IF(AB18=1,$AC$71,0)</f>
        <v>0</v>
      </c>
      <c r="AD18" s="120">
        <v>1</v>
      </c>
      <c r="AE18" s="33">
        <f>IF(AD18=1,$AE$71,0)</f>
        <v>76.92307692307692</v>
      </c>
      <c r="AF18" s="120">
        <v>1</v>
      </c>
      <c r="AG18" s="33">
        <f>IF(AF18=1,$AG$71,0)</f>
        <v>47.61904761904762</v>
      </c>
      <c r="AH18" s="120">
        <v>1</v>
      </c>
      <c r="AI18" s="33">
        <f>IF(AH18=1,$AI$71,0)</f>
        <v>55.55555555555556</v>
      </c>
      <c r="AJ18" s="120">
        <v>0</v>
      </c>
      <c r="AK18" s="33">
        <f>IF(AJ18=1,$AK$71,0)</f>
        <v>0</v>
      </c>
      <c r="AL18" s="120">
        <v>0</v>
      </c>
      <c r="AM18" s="33">
        <f>IF(AL18=1,$AM$71,0)</f>
        <v>0</v>
      </c>
      <c r="AN18" s="120">
        <v>0</v>
      </c>
      <c r="AO18" s="33">
        <f>IF(AN18=1,$AO$71,0)</f>
        <v>0</v>
      </c>
      <c r="AP18" s="120">
        <v>0</v>
      </c>
      <c r="AQ18" s="33">
        <f>IF(AP18=1,$AQ$71,0)</f>
        <v>0</v>
      </c>
      <c r="AR18" s="120">
        <v>0</v>
      </c>
      <c r="AS18" s="33">
        <f>IF(AR18=1,$AS$71,0)</f>
        <v>0</v>
      </c>
      <c r="AT18" s="120">
        <v>1</v>
      </c>
      <c r="AU18" s="33">
        <f>IF(AT18=1,$AU$71,0)</f>
        <v>62.5</v>
      </c>
      <c r="AV18" s="120">
        <v>0</v>
      </c>
      <c r="AW18" s="33">
        <f>IF(AV18=1,$AW$71,0)</f>
        <v>0</v>
      </c>
      <c r="AX18" s="120">
        <v>1</v>
      </c>
      <c r="AY18" s="33">
        <f>IF(AX18=1,$AY$71,0)</f>
        <v>66.66666666666667</v>
      </c>
      <c r="AZ18" s="120">
        <v>0</v>
      </c>
      <c r="BA18" s="33">
        <f>IF(AZ18=1,$BA$71,0)</f>
        <v>0</v>
      </c>
      <c r="BB18" s="120">
        <v>0</v>
      </c>
      <c r="BC18" s="33">
        <f>IF(BB18=1,$BC$71,0)</f>
        <v>0</v>
      </c>
      <c r="BD18" s="120">
        <v>0</v>
      </c>
      <c r="BE18" s="33">
        <f>IF(BD18=1,$BE$71,0)</f>
        <v>0</v>
      </c>
      <c r="BF18" s="120">
        <v>0</v>
      </c>
      <c r="BG18" s="33">
        <f>IF(BF18=1,$BG$71,0)</f>
        <v>0</v>
      </c>
      <c r="BH18" s="120">
        <v>0</v>
      </c>
      <c r="BI18" s="33">
        <f>IF(BH18=1,$BI$71,0)</f>
        <v>0</v>
      </c>
      <c r="BJ18" s="120">
        <v>1</v>
      </c>
      <c r="BK18" s="33">
        <f>IF(BJ18=1,$BK$71,0)</f>
        <v>71.42857142857143</v>
      </c>
      <c r="BL18" s="120">
        <v>0</v>
      </c>
      <c r="BM18" s="33">
        <f>IF(BL18=1,$BM$71,0)</f>
        <v>0</v>
      </c>
      <c r="BN18" s="120">
        <v>0</v>
      </c>
      <c r="BO18" s="33">
        <f>IF(BN18=1,$BO$71,0)</f>
        <v>0</v>
      </c>
      <c r="BP18" s="120">
        <v>1</v>
      </c>
      <c r="BQ18" s="33">
        <f>IF(BP18=1,$BQ$71,0)</f>
        <v>25</v>
      </c>
      <c r="BR18" s="120">
        <v>1</v>
      </c>
      <c r="BS18" s="33">
        <f>IF(BR18=1,$BS$71,0)</f>
        <v>33.333333333333336</v>
      </c>
      <c r="BT18" s="97">
        <f>BS18+BQ18+BO18+BM18+BK18+BI18+BG18+BE18+BC18+BA18+AY18+AW18+AU18+AS18+AQ18+AO18+AM18+AK18+AI18+AG18+AE18+AC18+AA18+Y18+W18+U18+S18+Q18+O18+M18+K18+I18+G18</f>
        <v>581.8833943833944</v>
      </c>
      <c r="BU18" s="35">
        <v>0.0002515046296296297</v>
      </c>
      <c r="BV18" s="36">
        <v>0.0002550925925925926</v>
      </c>
      <c r="BW18" s="98">
        <f>BV18+BU18</f>
        <v>0.0005065972222222223</v>
      </c>
      <c r="BX18" s="123">
        <f>1+$BU$71/(BW18*100)</f>
        <v>1.7597253826822024</v>
      </c>
      <c r="BY18" s="99">
        <f>BT18*BX18</f>
        <v>1023.9549788577375</v>
      </c>
      <c r="BZ18" s="100">
        <f>RANK(BY18,$BY$3:$BY$70)</f>
        <v>16</v>
      </c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</row>
    <row r="19" spans="1:254" s="96" customFormat="1" ht="16.5" customHeight="1">
      <c r="A19" s="115" t="s">
        <v>72</v>
      </c>
      <c r="B19" s="128" t="s">
        <v>73</v>
      </c>
      <c r="C19" s="28">
        <v>2004</v>
      </c>
      <c r="D19" s="113" t="s">
        <v>62</v>
      </c>
      <c r="E19" s="29" t="s">
        <v>21</v>
      </c>
      <c r="F19" s="119">
        <v>0</v>
      </c>
      <c r="G19" s="33">
        <f>IF(F19=1,$G$71,0)</f>
        <v>0</v>
      </c>
      <c r="H19" s="120">
        <v>0</v>
      </c>
      <c r="I19" s="33">
        <f>IF(H19=1,$I$71,0)</f>
        <v>0</v>
      </c>
      <c r="J19" s="120">
        <v>0</v>
      </c>
      <c r="K19" s="33">
        <f>IF(J19=1,$K$71,0)</f>
        <v>0</v>
      </c>
      <c r="L19" s="120">
        <v>0</v>
      </c>
      <c r="M19" s="33">
        <f>IF(L19=1,$M$71,0)</f>
        <v>0</v>
      </c>
      <c r="N19" s="120">
        <v>0</v>
      </c>
      <c r="O19" s="33">
        <f>IF(N19=1,$O$71,0)</f>
        <v>0</v>
      </c>
      <c r="P19" s="120">
        <v>1</v>
      </c>
      <c r="Q19" s="33">
        <f>IF(P19=1,$Q$71,0)</f>
        <v>47.61904761904762</v>
      </c>
      <c r="R19" s="120">
        <v>0</v>
      </c>
      <c r="S19" s="33">
        <f>IF(R19=1,$S$71,0)</f>
        <v>0</v>
      </c>
      <c r="T19" s="120">
        <v>0</v>
      </c>
      <c r="U19" s="33">
        <f>IF(T19=1,$U$71,0)</f>
        <v>0</v>
      </c>
      <c r="V19" s="120">
        <v>0</v>
      </c>
      <c r="W19" s="33">
        <f>IF(V19=1,$W$71,0)</f>
        <v>0</v>
      </c>
      <c r="X19" s="120">
        <v>0</v>
      </c>
      <c r="Y19" s="33">
        <f>IF(X19=1,$Y$71,0)</f>
        <v>0</v>
      </c>
      <c r="Z19" s="120">
        <v>0</v>
      </c>
      <c r="AA19" s="33">
        <f>IF(Z19=1,$AA$71,0)</f>
        <v>0</v>
      </c>
      <c r="AB19" s="120">
        <v>0</v>
      </c>
      <c r="AC19" s="33">
        <f>IF(AB19=1,$AC$71,0)</f>
        <v>0</v>
      </c>
      <c r="AD19" s="120">
        <v>0</v>
      </c>
      <c r="AE19" s="33">
        <f>IF(AD19=1,$AE$71,0)</f>
        <v>0</v>
      </c>
      <c r="AF19" s="120">
        <v>1</v>
      </c>
      <c r="AG19" s="33">
        <f>IF(AF19=1,$AG$71,0)</f>
        <v>47.61904761904762</v>
      </c>
      <c r="AH19" s="120">
        <v>0</v>
      </c>
      <c r="AI19" s="33">
        <f>IF(AH19=1,$AI$71,0)</f>
        <v>0</v>
      </c>
      <c r="AJ19" s="120">
        <v>1</v>
      </c>
      <c r="AK19" s="33">
        <f>IF(AJ19=1,$AK$71,0)</f>
        <v>37.03703703703704</v>
      </c>
      <c r="AL19" s="120">
        <v>0</v>
      </c>
      <c r="AM19" s="33">
        <f>IF(AL19=1,$AM$71,0)</f>
        <v>0</v>
      </c>
      <c r="AN19" s="120">
        <v>0</v>
      </c>
      <c r="AO19" s="33">
        <f>IF(AN19=1,$AO$71,0)</f>
        <v>0</v>
      </c>
      <c r="AP19" s="120">
        <v>0</v>
      </c>
      <c r="AQ19" s="33">
        <f>IF(AP19=1,$AQ$71,0)</f>
        <v>0</v>
      </c>
      <c r="AR19" s="120">
        <v>0</v>
      </c>
      <c r="AS19" s="33">
        <f>IF(AR19=1,$AS$71,0)</f>
        <v>0</v>
      </c>
      <c r="AT19" s="120">
        <v>1</v>
      </c>
      <c r="AU19" s="33">
        <f>IF(AT19=1,$AU$71,0)</f>
        <v>62.5</v>
      </c>
      <c r="AV19" s="120">
        <v>0</v>
      </c>
      <c r="AW19" s="33">
        <f>IF(AV19=1,$AW$71,0)</f>
        <v>0</v>
      </c>
      <c r="AX19" s="120">
        <v>1</v>
      </c>
      <c r="AY19" s="33">
        <f>IF(AX19=1,$AY$71,0)</f>
        <v>66.66666666666667</v>
      </c>
      <c r="AZ19" s="120">
        <v>0</v>
      </c>
      <c r="BA19" s="33">
        <f>IF(AZ19=1,$BA$71,0)</f>
        <v>0</v>
      </c>
      <c r="BB19" s="120">
        <v>0</v>
      </c>
      <c r="BC19" s="33">
        <f>IF(BB19=1,$BC$71,0)</f>
        <v>0</v>
      </c>
      <c r="BD19" s="120">
        <v>1</v>
      </c>
      <c r="BE19" s="33">
        <f>IF(BD19=1,$BE$71,0)</f>
        <v>83.33333333333333</v>
      </c>
      <c r="BF19" s="120">
        <v>0</v>
      </c>
      <c r="BG19" s="33">
        <f>IF(BF19=1,$BG$71,0)</f>
        <v>0</v>
      </c>
      <c r="BH19" s="120">
        <v>0</v>
      </c>
      <c r="BI19" s="33">
        <f>IF(BH19=1,$BI$71,0)</f>
        <v>0</v>
      </c>
      <c r="BJ19" s="120">
        <v>1</v>
      </c>
      <c r="BK19" s="33">
        <f>IF(BJ19=1,$BK$71,0)</f>
        <v>71.42857142857143</v>
      </c>
      <c r="BL19" s="120">
        <v>1</v>
      </c>
      <c r="BM19" s="33">
        <f>IF(BL19=1,$BM$71,0)</f>
        <v>40</v>
      </c>
      <c r="BN19" s="120">
        <v>0</v>
      </c>
      <c r="BO19" s="33">
        <f>IF(BN19=1,$BO$71,0)</f>
        <v>0</v>
      </c>
      <c r="BP19" s="120">
        <v>1</v>
      </c>
      <c r="BQ19" s="33">
        <f>IF(BP19=1,$BQ$71,0)</f>
        <v>25</v>
      </c>
      <c r="BR19" s="120">
        <v>1</v>
      </c>
      <c r="BS19" s="33">
        <f>IF(BR19=1,$BS$71,0)</f>
        <v>33.333333333333336</v>
      </c>
      <c r="BT19" s="97">
        <f>BS19+BQ19+BO19+BM19+BK19+BI19+BG19+BE19+BC19+BA19+AY19+AW19+AU19+AS19+AQ19+AO19+AM19+AK19+AI19+AG19+AE19+AC19+AA19+Y19+W19+U19+S19+Q19+O19+M19+K19+I19+G19</f>
        <v>514.537037037037</v>
      </c>
      <c r="BU19" s="35">
        <v>0.0002253472222222222</v>
      </c>
      <c r="BV19" s="36">
        <v>0.00020358796296296295</v>
      </c>
      <c r="BW19" s="98">
        <f>BV19+BU19</f>
        <v>0.00042893518518518514</v>
      </c>
      <c r="BX19" s="123">
        <f>1+$BU$71/(BW19*100)</f>
        <v>1.897279546681058</v>
      </c>
      <c r="BY19" s="99">
        <f>BT19*BX19</f>
        <v>976.2205963802442</v>
      </c>
      <c r="BZ19" s="100">
        <f>RANK(BY19,$BY$3:$BY$70)</f>
        <v>17</v>
      </c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</row>
    <row r="20" spans="1:254" s="96" customFormat="1" ht="16.5" customHeight="1">
      <c r="A20" s="115" t="s">
        <v>144</v>
      </c>
      <c r="B20" s="128" t="s">
        <v>81</v>
      </c>
      <c r="C20" s="28">
        <v>2002</v>
      </c>
      <c r="D20" s="113" t="s">
        <v>134</v>
      </c>
      <c r="E20" s="29" t="s">
        <v>65</v>
      </c>
      <c r="F20" s="119">
        <v>0</v>
      </c>
      <c r="G20" s="33">
        <f>IF(F20=1,$G$71,0)</f>
        <v>0</v>
      </c>
      <c r="H20" s="120">
        <v>0</v>
      </c>
      <c r="I20" s="33">
        <f>IF(H20=1,$I$71,0)</f>
        <v>0</v>
      </c>
      <c r="J20" s="120">
        <v>1</v>
      </c>
      <c r="K20" s="33">
        <f>IF(J20=1,$K$71,0)</f>
        <v>142.85714285714286</v>
      </c>
      <c r="L20" s="120">
        <v>0</v>
      </c>
      <c r="M20" s="33">
        <f>IF(L20=1,$M$71,0)</f>
        <v>0</v>
      </c>
      <c r="N20" s="120">
        <v>0</v>
      </c>
      <c r="O20" s="33">
        <f>IF(N20=1,$O$71,0)</f>
        <v>0</v>
      </c>
      <c r="P20" s="120">
        <v>1</v>
      </c>
      <c r="Q20" s="33">
        <f>IF(P20=1,$Q$71,0)</f>
        <v>47.61904761904762</v>
      </c>
      <c r="R20" s="120">
        <v>0</v>
      </c>
      <c r="S20" s="33">
        <f>IF(R20=1,$S$71,0)</f>
        <v>0</v>
      </c>
      <c r="T20" s="120">
        <v>0</v>
      </c>
      <c r="U20" s="33">
        <f>IF(T20=1,$U$71,0)</f>
        <v>0</v>
      </c>
      <c r="V20" s="120">
        <v>0</v>
      </c>
      <c r="W20" s="33">
        <f>IF(V20=1,$W$71,0)</f>
        <v>0</v>
      </c>
      <c r="X20" s="120">
        <v>0</v>
      </c>
      <c r="Y20" s="33">
        <f>IF(X20=1,$Y$71,0)</f>
        <v>0</v>
      </c>
      <c r="Z20" s="120">
        <v>0</v>
      </c>
      <c r="AA20" s="33">
        <f>IF(Z20=1,$AA$71,0)</f>
        <v>0</v>
      </c>
      <c r="AB20" s="120">
        <v>0</v>
      </c>
      <c r="AC20" s="33">
        <f>IF(AB20=1,$AC$71,0)</f>
        <v>0</v>
      </c>
      <c r="AD20" s="120">
        <v>1</v>
      </c>
      <c r="AE20" s="33">
        <f>IF(AD20=1,$AE$71,0)</f>
        <v>76.92307692307692</v>
      </c>
      <c r="AF20" s="120">
        <v>0</v>
      </c>
      <c r="AG20" s="33">
        <f>IF(AF20=1,$AG$71,0)</f>
        <v>0</v>
      </c>
      <c r="AH20" s="120">
        <v>0</v>
      </c>
      <c r="AI20" s="33">
        <f>IF(AH20=1,$AI$71,0)</f>
        <v>0</v>
      </c>
      <c r="AJ20" s="120">
        <v>1</v>
      </c>
      <c r="AK20" s="33">
        <f>IF(AJ20=1,$AK$71,0)</f>
        <v>37.03703703703704</v>
      </c>
      <c r="AL20" s="120">
        <v>0</v>
      </c>
      <c r="AM20" s="33">
        <f>IF(AL20=1,$AM$71,0)</f>
        <v>0</v>
      </c>
      <c r="AN20" s="120">
        <v>0</v>
      </c>
      <c r="AO20" s="33">
        <f>IF(AN20=1,$AO$71,0)</f>
        <v>0</v>
      </c>
      <c r="AP20" s="120">
        <v>0</v>
      </c>
      <c r="AQ20" s="33">
        <f>IF(AP20=1,$AQ$71,0)</f>
        <v>0</v>
      </c>
      <c r="AR20" s="120">
        <v>0</v>
      </c>
      <c r="AS20" s="33">
        <f>IF(AR20=1,$AS$71,0)</f>
        <v>0</v>
      </c>
      <c r="AT20" s="120">
        <v>0</v>
      </c>
      <c r="AU20" s="33">
        <f>IF(AT20=1,$AU$71,0)</f>
        <v>0</v>
      </c>
      <c r="AV20" s="120">
        <v>1</v>
      </c>
      <c r="AW20" s="33">
        <f>IF(AV20=1,$AW$71,0)</f>
        <v>83.33333333333333</v>
      </c>
      <c r="AX20" s="120">
        <v>1</v>
      </c>
      <c r="AY20" s="33">
        <f>IF(AX20=1,$AY$71,0)</f>
        <v>66.66666666666667</v>
      </c>
      <c r="AZ20" s="120">
        <v>0</v>
      </c>
      <c r="BA20" s="33">
        <f>IF(AZ20=1,$BA$71,0)</f>
        <v>0</v>
      </c>
      <c r="BB20" s="120">
        <v>0</v>
      </c>
      <c r="BC20" s="33">
        <f>IF(BB20=1,$BC$71,0)</f>
        <v>0</v>
      </c>
      <c r="BD20" s="120">
        <v>0</v>
      </c>
      <c r="BE20" s="33">
        <f>IF(BD20=1,$BE$71,0)</f>
        <v>0</v>
      </c>
      <c r="BF20" s="120">
        <v>0</v>
      </c>
      <c r="BG20" s="33">
        <f>IF(BF20=1,$BG$71,0)</f>
        <v>0</v>
      </c>
      <c r="BH20" s="120">
        <v>0</v>
      </c>
      <c r="BI20" s="33">
        <f>IF(BH20=1,$BI$71,0)</f>
        <v>0</v>
      </c>
      <c r="BJ20" s="120">
        <v>0</v>
      </c>
      <c r="BK20" s="33">
        <f>IF(BJ20=1,$BK$71,0)</f>
        <v>0</v>
      </c>
      <c r="BL20" s="120">
        <v>0</v>
      </c>
      <c r="BM20" s="33">
        <f>IF(BL20=1,$BM$71,0)</f>
        <v>0</v>
      </c>
      <c r="BN20" s="120">
        <v>0</v>
      </c>
      <c r="BO20" s="33">
        <f>IF(BN20=1,$BO$71,0)</f>
        <v>0</v>
      </c>
      <c r="BP20" s="120">
        <v>0</v>
      </c>
      <c r="BQ20" s="33">
        <f>IF(BP20=1,$BQ$71,0)</f>
        <v>0</v>
      </c>
      <c r="BR20" s="120">
        <v>1</v>
      </c>
      <c r="BS20" s="33">
        <f>IF(BR20=1,$BS$71,0)</f>
        <v>33.333333333333336</v>
      </c>
      <c r="BT20" s="97">
        <f>BS20+BQ20+BO20+BM20+BK20+BI20+BG20+BE20+BC20+BA20+AY20+AW20+AU20+AS20+AQ20+AO20+AM20+AK20+AI20+AG20+AE20+AC20+AA20+Y20+W20+U20+S20+Q20+O20+M20+K20+I20+G20</f>
        <v>487.7696377696378</v>
      </c>
      <c r="BU20" s="35">
        <v>0.00017280092592592594</v>
      </c>
      <c r="BV20" s="36">
        <v>0.00021805555555555556</v>
      </c>
      <c r="BW20" s="98">
        <f>BV20+BU20</f>
        <v>0.0003908564814814815</v>
      </c>
      <c r="BX20" s="123">
        <f>1+$BU$71/(BW20*100)</f>
        <v>1.9846958839206397</v>
      </c>
      <c r="BY20" s="99">
        <f>BT20*BX20</f>
        <v>968.0743923828616</v>
      </c>
      <c r="BZ20" s="100">
        <f>RANK(BY20,$BY$3:$BY$70)</f>
        <v>18</v>
      </c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</row>
    <row r="21" spans="1:254" s="96" customFormat="1" ht="16.5" customHeight="1">
      <c r="A21" s="115" t="s">
        <v>121</v>
      </c>
      <c r="B21" s="128" t="s">
        <v>122</v>
      </c>
      <c r="C21" s="28">
        <v>2003</v>
      </c>
      <c r="D21" s="112" t="s">
        <v>106</v>
      </c>
      <c r="E21" s="29" t="s">
        <v>123</v>
      </c>
      <c r="F21" s="119">
        <v>0</v>
      </c>
      <c r="G21" s="33">
        <f>IF(F21=1,$G$71,0)</f>
        <v>0</v>
      </c>
      <c r="H21" s="120">
        <v>0</v>
      </c>
      <c r="I21" s="33">
        <f>IF(H21=1,$I$71,0)</f>
        <v>0</v>
      </c>
      <c r="J21" s="120">
        <v>0</v>
      </c>
      <c r="K21" s="33">
        <f>IF(J21=1,$K$71,0)</f>
        <v>0</v>
      </c>
      <c r="L21" s="120">
        <v>0</v>
      </c>
      <c r="M21" s="33">
        <f>IF(L21=1,$M$71,0)</f>
        <v>0</v>
      </c>
      <c r="N21" s="120">
        <v>0</v>
      </c>
      <c r="O21" s="33">
        <f>IF(N21=1,$O$71,0)</f>
        <v>0</v>
      </c>
      <c r="P21" s="120">
        <v>0</v>
      </c>
      <c r="Q21" s="33">
        <f>IF(P21=1,$Q$71,0)</f>
        <v>0</v>
      </c>
      <c r="R21" s="120">
        <v>1</v>
      </c>
      <c r="S21" s="33">
        <f>IF(R21=1,$S$71,0)</f>
        <v>33.333333333333336</v>
      </c>
      <c r="T21" s="120">
        <v>0</v>
      </c>
      <c r="U21" s="33">
        <f>IF(T21=1,$U$71,0)</f>
        <v>0</v>
      </c>
      <c r="V21" s="120">
        <v>1</v>
      </c>
      <c r="W21" s="33">
        <f>IF(V21=1,$W$71,0)</f>
        <v>55.55555555555556</v>
      </c>
      <c r="X21" s="120">
        <v>0</v>
      </c>
      <c r="Y21" s="33">
        <f>IF(X21=1,$Y$71,0)</f>
        <v>0</v>
      </c>
      <c r="Z21" s="120">
        <v>0</v>
      </c>
      <c r="AA21" s="33">
        <f>IF(Z21=1,$AA$71,0)</f>
        <v>0</v>
      </c>
      <c r="AB21" s="120">
        <v>0</v>
      </c>
      <c r="AC21" s="33">
        <f>IF(AB21=1,$AC$71,0)</f>
        <v>0</v>
      </c>
      <c r="AD21" s="120">
        <v>0</v>
      </c>
      <c r="AE21" s="33">
        <f>IF(AD21=1,$AE$71,0)</f>
        <v>0</v>
      </c>
      <c r="AF21" s="120">
        <v>0</v>
      </c>
      <c r="AG21" s="33">
        <f>IF(AF21=1,$AG$71,0)</f>
        <v>0</v>
      </c>
      <c r="AH21" s="120">
        <v>1</v>
      </c>
      <c r="AI21" s="33">
        <f>IF(AH21=1,$AI$71,0)</f>
        <v>55.55555555555556</v>
      </c>
      <c r="AJ21" s="120">
        <v>0</v>
      </c>
      <c r="AK21" s="33">
        <f>IF(AJ21=1,$AK$71,0)</f>
        <v>0</v>
      </c>
      <c r="AL21" s="120">
        <v>0</v>
      </c>
      <c r="AM21" s="33">
        <f>IF(AL21=1,$AM$71,0)</f>
        <v>0</v>
      </c>
      <c r="AN21" s="120">
        <v>0</v>
      </c>
      <c r="AO21" s="33">
        <f>IF(AN21=1,$AO$71,0)</f>
        <v>0</v>
      </c>
      <c r="AP21" s="120">
        <v>0</v>
      </c>
      <c r="AQ21" s="33">
        <f>IF(AP21=1,$AQ$71,0)</f>
        <v>0</v>
      </c>
      <c r="AR21" s="120">
        <v>0</v>
      </c>
      <c r="AS21" s="33">
        <f>IF(AR21=1,$AS$71,0)</f>
        <v>0</v>
      </c>
      <c r="AT21" s="120">
        <v>0</v>
      </c>
      <c r="AU21" s="33">
        <f>IF(AT21=1,$AU$71,0)</f>
        <v>0</v>
      </c>
      <c r="AV21" s="120">
        <v>1</v>
      </c>
      <c r="AW21" s="33">
        <f>IF(AV21=1,$AW$71,0)</f>
        <v>83.33333333333333</v>
      </c>
      <c r="AX21" s="120">
        <v>1</v>
      </c>
      <c r="AY21" s="33">
        <f>IF(AX21=1,$AY$71,0)</f>
        <v>66.66666666666667</v>
      </c>
      <c r="AZ21" s="120">
        <v>1</v>
      </c>
      <c r="BA21" s="33">
        <f>IF(AZ21=1,$BA$71,0)</f>
        <v>100</v>
      </c>
      <c r="BB21" s="120">
        <v>0</v>
      </c>
      <c r="BC21" s="33">
        <f>IF(BB21=1,$BC$71,0)</f>
        <v>0</v>
      </c>
      <c r="BD21" s="120">
        <v>0</v>
      </c>
      <c r="BE21" s="33">
        <f>IF(BD21=1,$BE$71,0)</f>
        <v>0</v>
      </c>
      <c r="BF21" s="120">
        <v>0</v>
      </c>
      <c r="BG21" s="33">
        <f>IF(BF21=1,$BG$71,0)</f>
        <v>0</v>
      </c>
      <c r="BH21" s="120">
        <v>0</v>
      </c>
      <c r="BI21" s="33">
        <f>IF(BH21=1,$BI$71,0)</f>
        <v>0</v>
      </c>
      <c r="BJ21" s="120">
        <v>0</v>
      </c>
      <c r="BK21" s="33">
        <f>IF(BJ21=1,$BK$71,0)</f>
        <v>0</v>
      </c>
      <c r="BL21" s="120">
        <v>1</v>
      </c>
      <c r="BM21" s="33">
        <f>IF(BL21=1,$BM$71,0)</f>
        <v>40</v>
      </c>
      <c r="BN21" s="120">
        <v>0</v>
      </c>
      <c r="BO21" s="33">
        <f>IF(BN21=1,$BO$71,0)</f>
        <v>0</v>
      </c>
      <c r="BP21" s="120">
        <v>0</v>
      </c>
      <c r="BQ21" s="33">
        <f>IF(BP21=1,$BQ$71,0)</f>
        <v>0</v>
      </c>
      <c r="BR21" s="120">
        <v>1</v>
      </c>
      <c r="BS21" s="33">
        <f>IF(BR21=1,$BS$71,0)</f>
        <v>33.333333333333336</v>
      </c>
      <c r="BT21" s="97">
        <f>BS21+BQ21+BO21+BM21+BK21+BI21+BG21+BE21+BC21+BA21+AY21+AW21+AU21+AS21+AQ21+AO21+AM21+AK21+AI21+AG21+AE21+AC21+AA21+Y21+W21+U21+S21+Q21+O21+M21+K21+I21+G21</f>
        <v>467.7777777777777</v>
      </c>
      <c r="BU21" s="35">
        <v>0.00017685185185185184</v>
      </c>
      <c r="BV21" s="36">
        <v>0.00021134259259259261</v>
      </c>
      <c r="BW21" s="98">
        <f>BV21+BU21</f>
        <v>0.0003881944444444445</v>
      </c>
      <c r="BX21" s="123">
        <f>1+$BU$71/(BW21*100)</f>
        <v>1.991448419797257</v>
      </c>
      <c r="BY21" s="99">
        <f>BT21*BX21</f>
        <v>931.5553163718279</v>
      </c>
      <c r="BZ21" s="100">
        <f>RANK(BY21,$BY$3:$BY$70)</f>
        <v>19</v>
      </c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</row>
    <row r="22" spans="1:254" s="96" customFormat="1" ht="16.5" customHeight="1">
      <c r="A22" s="115" t="s">
        <v>80</v>
      </c>
      <c r="B22" s="128" t="s">
        <v>81</v>
      </c>
      <c r="C22" s="28">
        <v>2005</v>
      </c>
      <c r="D22" s="113" t="s">
        <v>62</v>
      </c>
      <c r="E22" s="29" t="s">
        <v>35</v>
      </c>
      <c r="F22" s="119">
        <v>0</v>
      </c>
      <c r="G22" s="33">
        <f>IF(F22=1,$G$71,0)</f>
        <v>0</v>
      </c>
      <c r="H22" s="120">
        <v>1</v>
      </c>
      <c r="I22" s="33">
        <f>IF(H22=1,$I$71,0)</f>
        <v>76.92307692307692</v>
      </c>
      <c r="J22" s="120">
        <v>0</v>
      </c>
      <c r="K22" s="33">
        <f>IF(J22=1,$K$71,0)</f>
        <v>0</v>
      </c>
      <c r="L22" s="120">
        <v>1</v>
      </c>
      <c r="M22" s="33">
        <f>IF(L22=1,$M$71,0)</f>
        <v>83.33333333333333</v>
      </c>
      <c r="N22" s="120">
        <v>0</v>
      </c>
      <c r="O22" s="33">
        <f>IF(N22=1,$O$71,0)</f>
        <v>0</v>
      </c>
      <c r="P22" s="120">
        <v>0</v>
      </c>
      <c r="Q22" s="33">
        <f>IF(P22=1,$Q$71,0)</f>
        <v>0</v>
      </c>
      <c r="R22" s="120">
        <v>0</v>
      </c>
      <c r="S22" s="33">
        <f>IF(R22=1,$S$71,0)</f>
        <v>0</v>
      </c>
      <c r="T22" s="120">
        <v>0</v>
      </c>
      <c r="U22" s="33">
        <f>IF(T22=1,$U$71,0)</f>
        <v>0</v>
      </c>
      <c r="V22" s="120">
        <v>0</v>
      </c>
      <c r="W22" s="33">
        <f>IF(V22=1,$W$71,0)</f>
        <v>0</v>
      </c>
      <c r="X22" s="120">
        <v>0</v>
      </c>
      <c r="Y22" s="33">
        <f>IF(X22=1,$Y$71,0)</f>
        <v>0</v>
      </c>
      <c r="Z22" s="120">
        <v>0</v>
      </c>
      <c r="AA22" s="33">
        <f>IF(Z22=1,$AA$71,0)</f>
        <v>0</v>
      </c>
      <c r="AB22" s="120">
        <v>0</v>
      </c>
      <c r="AC22" s="33">
        <f>IF(AB22=1,$AC$71,0)</f>
        <v>0</v>
      </c>
      <c r="AD22" s="120">
        <v>1</v>
      </c>
      <c r="AE22" s="33">
        <f>IF(AD22=1,$AE$71,0)</f>
        <v>76.92307692307692</v>
      </c>
      <c r="AF22" s="120">
        <v>1</v>
      </c>
      <c r="AG22" s="33">
        <f>IF(AF22=1,$AG$71,0)</f>
        <v>47.61904761904762</v>
      </c>
      <c r="AH22" s="120">
        <v>0</v>
      </c>
      <c r="AI22" s="33">
        <f>IF(AH22=1,$AI$71,0)</f>
        <v>0</v>
      </c>
      <c r="AJ22" s="120">
        <v>1</v>
      </c>
      <c r="AK22" s="33">
        <f>IF(AJ22=1,$AK$71,0)</f>
        <v>37.03703703703704</v>
      </c>
      <c r="AL22" s="120">
        <v>0</v>
      </c>
      <c r="AM22" s="33">
        <f>IF(AL22=1,$AM$71,0)</f>
        <v>0</v>
      </c>
      <c r="AN22" s="120">
        <v>0</v>
      </c>
      <c r="AO22" s="33">
        <f>IF(AN22=1,$AO$71,0)</f>
        <v>0</v>
      </c>
      <c r="AP22" s="120">
        <v>0</v>
      </c>
      <c r="AQ22" s="33">
        <f>IF(AP22=1,$AQ$71,0)</f>
        <v>0</v>
      </c>
      <c r="AR22" s="120">
        <v>0</v>
      </c>
      <c r="AS22" s="33">
        <f>IF(AR22=1,$AS$71,0)</f>
        <v>0</v>
      </c>
      <c r="AT22" s="120">
        <v>1</v>
      </c>
      <c r="AU22" s="33">
        <f>IF(AT22=1,$AU$71,0)</f>
        <v>62.5</v>
      </c>
      <c r="AV22" s="120">
        <v>0</v>
      </c>
      <c r="AW22" s="33">
        <f>IF(AV22=1,$AW$71,0)</f>
        <v>0</v>
      </c>
      <c r="AX22" s="120">
        <v>0</v>
      </c>
      <c r="AY22" s="33">
        <f>IF(AX22=1,$AY$71,0)</f>
        <v>0</v>
      </c>
      <c r="AZ22" s="120">
        <v>0</v>
      </c>
      <c r="BA22" s="33">
        <f>IF(AZ22=1,$BA$71,0)</f>
        <v>0</v>
      </c>
      <c r="BB22" s="120">
        <v>0</v>
      </c>
      <c r="BC22" s="33">
        <f>IF(BB22=1,$BC$71,0)</f>
        <v>0</v>
      </c>
      <c r="BD22" s="120">
        <v>0</v>
      </c>
      <c r="BE22" s="33">
        <f>IF(BD22=1,$BE$71,0)</f>
        <v>0</v>
      </c>
      <c r="BF22" s="120">
        <v>0</v>
      </c>
      <c r="BG22" s="33">
        <f>IF(BF22=1,$BG$71,0)</f>
        <v>0</v>
      </c>
      <c r="BH22" s="120">
        <v>0</v>
      </c>
      <c r="BI22" s="33">
        <f>IF(BH22=1,$BI$71,0)</f>
        <v>0</v>
      </c>
      <c r="BJ22" s="120">
        <v>0</v>
      </c>
      <c r="BK22" s="33">
        <f>IF(BJ22=1,$BK$71,0)</f>
        <v>0</v>
      </c>
      <c r="BL22" s="120">
        <v>1</v>
      </c>
      <c r="BM22" s="33">
        <f>IF(BL22=1,$BM$71,0)</f>
        <v>40</v>
      </c>
      <c r="BN22" s="120">
        <v>0</v>
      </c>
      <c r="BO22" s="33">
        <f>IF(BN22=1,$BO$71,0)</f>
        <v>0</v>
      </c>
      <c r="BP22" s="120">
        <v>1</v>
      </c>
      <c r="BQ22" s="33">
        <f>IF(BP22=1,$BQ$71,0)</f>
        <v>25</v>
      </c>
      <c r="BR22" s="120">
        <v>0</v>
      </c>
      <c r="BS22" s="33">
        <f>IF(BR22=1,$BS$71,0)</f>
        <v>0</v>
      </c>
      <c r="BT22" s="97">
        <f>BS22+BQ22+BO22+BM22+BK22+BI22+BG22+BE22+BC22+BA22+AY22+AW22+AU22+AS22+AQ22+AO22+AM22+AK22+AI22+AG22+AE22+AC22+AA22+Y22+W22+U22+S22+Q22+O22+M22+K22+I22+G22</f>
        <v>449.3355718355718</v>
      </c>
      <c r="BU22" s="35">
        <v>0.00017847222222222223</v>
      </c>
      <c r="BV22" s="36">
        <v>0.00020509259259259257</v>
      </c>
      <c r="BW22" s="98">
        <f>BV22+BU22</f>
        <v>0.00038356481481481477</v>
      </c>
      <c r="BX22" s="123">
        <f>1+$BU$71/(BW22*100)</f>
        <v>2.0034152082076044</v>
      </c>
      <c r="BY22" s="99">
        <f>BT22*BX22</f>
        <v>900.2057182040451</v>
      </c>
      <c r="BZ22" s="100">
        <f>RANK(BY22,$BY$3:$BY$70)</f>
        <v>20</v>
      </c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</row>
    <row r="23" spans="1:254" s="96" customFormat="1" ht="16.5" customHeight="1">
      <c r="A23" s="115" t="s">
        <v>74</v>
      </c>
      <c r="B23" s="128" t="s">
        <v>75</v>
      </c>
      <c r="C23" s="28">
        <v>2004</v>
      </c>
      <c r="D23" s="113" t="s">
        <v>62</v>
      </c>
      <c r="E23" s="29" t="s">
        <v>28</v>
      </c>
      <c r="F23" s="119">
        <v>0</v>
      </c>
      <c r="G23" s="33">
        <f>IF(F23=1,$G$71,0)</f>
        <v>0</v>
      </c>
      <c r="H23" s="120">
        <v>1</v>
      </c>
      <c r="I23" s="33">
        <f>IF(H23=1,$I$71,0)</f>
        <v>76.92307692307692</v>
      </c>
      <c r="J23" s="120">
        <v>0</v>
      </c>
      <c r="K23" s="33">
        <f>IF(J23=1,$K$71,0)</f>
        <v>0</v>
      </c>
      <c r="L23" s="120">
        <v>1</v>
      </c>
      <c r="M23" s="33">
        <f>IF(L23=1,$M$71,0)</f>
        <v>83.33333333333333</v>
      </c>
      <c r="N23" s="120">
        <v>0</v>
      </c>
      <c r="O23" s="33">
        <f>IF(N23=1,$O$71,0)</f>
        <v>0</v>
      </c>
      <c r="P23" s="120">
        <v>1</v>
      </c>
      <c r="Q23" s="33">
        <f>IF(P23=1,$Q$71,0)</f>
        <v>47.61904761904762</v>
      </c>
      <c r="R23" s="120">
        <v>0</v>
      </c>
      <c r="S23" s="33">
        <f>IF(R23=1,$S$71,0)</f>
        <v>0</v>
      </c>
      <c r="T23" s="120">
        <v>1</v>
      </c>
      <c r="U23" s="33">
        <f>IF(T23=1,$U$71,0)</f>
        <v>26.31578947368421</v>
      </c>
      <c r="V23" s="120">
        <v>0</v>
      </c>
      <c r="W23" s="33">
        <f>IF(V23=1,$W$71,0)</f>
        <v>0</v>
      </c>
      <c r="X23" s="120">
        <v>1</v>
      </c>
      <c r="Y23" s="33">
        <f>IF(X23=1,$Y$71,0)</f>
        <v>45.45454545454545</v>
      </c>
      <c r="Z23" s="120">
        <v>0</v>
      </c>
      <c r="AA23" s="33">
        <f>IF(Z23=1,$AA$71,0)</f>
        <v>0</v>
      </c>
      <c r="AB23" s="120">
        <v>0</v>
      </c>
      <c r="AC23" s="33">
        <f>IF(AB23=1,$AC$71,0)</f>
        <v>0</v>
      </c>
      <c r="AD23" s="120">
        <v>0</v>
      </c>
      <c r="AE23" s="33">
        <f>IF(AD23=1,$AE$71,0)</f>
        <v>0</v>
      </c>
      <c r="AF23" s="120">
        <v>1</v>
      </c>
      <c r="AG23" s="33">
        <f>IF(AF23=1,$AG$71,0)</f>
        <v>47.61904761904762</v>
      </c>
      <c r="AH23" s="120">
        <v>0</v>
      </c>
      <c r="AI23" s="33">
        <f>IF(AH23=1,$AI$71,0)</f>
        <v>0</v>
      </c>
      <c r="AJ23" s="120">
        <v>1</v>
      </c>
      <c r="AK23" s="33">
        <f>IF(AJ23=1,$AK$71,0)</f>
        <v>37.03703703703704</v>
      </c>
      <c r="AL23" s="120">
        <v>0</v>
      </c>
      <c r="AM23" s="33">
        <f>IF(AL23=1,$AM$71,0)</f>
        <v>0</v>
      </c>
      <c r="AN23" s="120">
        <v>0</v>
      </c>
      <c r="AO23" s="33">
        <f>IF(AN23=1,$AO$71,0)</f>
        <v>0</v>
      </c>
      <c r="AP23" s="120">
        <v>0</v>
      </c>
      <c r="AQ23" s="33">
        <f>IF(AP23=1,$AQ$71,0)</f>
        <v>0</v>
      </c>
      <c r="AR23" s="120">
        <v>0</v>
      </c>
      <c r="AS23" s="33">
        <f>IF(AR23=1,$AS$71,0)</f>
        <v>0</v>
      </c>
      <c r="AT23" s="120">
        <v>0</v>
      </c>
      <c r="AU23" s="33">
        <f>IF(AT23=1,$AU$71,0)</f>
        <v>0</v>
      </c>
      <c r="AV23" s="120">
        <v>0</v>
      </c>
      <c r="AW23" s="33">
        <f>IF(AV23=1,$AW$71,0)</f>
        <v>0</v>
      </c>
      <c r="AX23" s="120">
        <v>0</v>
      </c>
      <c r="AY23" s="33">
        <f>IF(AX23=1,$AY$71,0)</f>
        <v>0</v>
      </c>
      <c r="AZ23" s="120">
        <v>0</v>
      </c>
      <c r="BA23" s="33">
        <f>IF(AZ23=1,$BA$71,0)</f>
        <v>0</v>
      </c>
      <c r="BB23" s="120">
        <v>0</v>
      </c>
      <c r="BC23" s="33">
        <f>IF(BB23=1,$BC$71,0)</f>
        <v>0</v>
      </c>
      <c r="BD23" s="120">
        <v>1</v>
      </c>
      <c r="BE23" s="33">
        <f>IF(BD23=1,$BE$71,0)</f>
        <v>83.33333333333333</v>
      </c>
      <c r="BF23" s="120">
        <v>0</v>
      </c>
      <c r="BG23" s="33">
        <f>IF(BF23=1,$BG$71,0)</f>
        <v>0</v>
      </c>
      <c r="BH23" s="120">
        <v>0</v>
      </c>
      <c r="BI23" s="33">
        <f>IF(BH23=1,$BI$71,0)</f>
        <v>0</v>
      </c>
      <c r="BJ23" s="120">
        <v>0</v>
      </c>
      <c r="BK23" s="33">
        <f>IF(BJ23=1,$BK$71,0)</f>
        <v>0</v>
      </c>
      <c r="BL23" s="120">
        <v>0</v>
      </c>
      <c r="BM23" s="33">
        <f>IF(BL23=1,$BM$71,0)</f>
        <v>0</v>
      </c>
      <c r="BN23" s="120">
        <v>0</v>
      </c>
      <c r="BO23" s="33">
        <f>IF(BN23=1,$BO$71,0)</f>
        <v>0</v>
      </c>
      <c r="BP23" s="120">
        <v>1</v>
      </c>
      <c r="BQ23" s="33">
        <f>IF(BP23=1,$BQ$71,0)</f>
        <v>25</v>
      </c>
      <c r="BR23" s="120">
        <v>1</v>
      </c>
      <c r="BS23" s="33">
        <f>IF(BR23=1,$BS$71,0)</f>
        <v>33.333333333333336</v>
      </c>
      <c r="BT23" s="97">
        <f>BS23+BQ23+BO23+BM23+BK23+BI23+BG23+BE23+BC23+BA23+AY23+AW23+AU23+AS23+AQ23+AO23+AM23+AK23+AI23+AG23+AE23+AC23+AA23+Y23+W23+U23+S23+Q23+O23+M23+K23+I23+G23</f>
        <v>505.96854412643887</v>
      </c>
      <c r="BU23" s="35">
        <v>0.00028321759259259256</v>
      </c>
      <c r="BV23" s="36">
        <v>0.0002465277777777778</v>
      </c>
      <c r="BW23" s="98">
        <f>BV23+BU23</f>
        <v>0.0005297453703703703</v>
      </c>
      <c r="BX23" s="123">
        <f>1+$BU$71/(BW23*100)</f>
        <v>1.7265278566746778</v>
      </c>
      <c r="BY23" s="99">
        <f>BT23*BX23</f>
        <v>873.5687860354276</v>
      </c>
      <c r="BZ23" s="100">
        <f>RANK(BY23,$BY$3:$BY$70)</f>
        <v>21</v>
      </c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</row>
    <row r="24" spans="1:254" s="96" customFormat="1" ht="16.5" customHeight="1">
      <c r="A24" s="115" t="s">
        <v>78</v>
      </c>
      <c r="B24" s="128" t="s">
        <v>79</v>
      </c>
      <c r="C24" s="28">
        <v>2005</v>
      </c>
      <c r="D24" s="113" t="s">
        <v>62</v>
      </c>
      <c r="E24" s="29" t="s">
        <v>16</v>
      </c>
      <c r="F24" s="119">
        <v>0</v>
      </c>
      <c r="G24" s="33">
        <f>IF(F24=1,$G$71,0)</f>
        <v>0</v>
      </c>
      <c r="H24" s="120">
        <v>1</v>
      </c>
      <c r="I24" s="33">
        <f>IF(H24=1,$I$71,0)</f>
        <v>76.92307692307692</v>
      </c>
      <c r="J24" s="120">
        <v>0</v>
      </c>
      <c r="K24" s="33">
        <f>IF(J24=1,$K$71,0)</f>
        <v>0</v>
      </c>
      <c r="L24" s="120">
        <v>1</v>
      </c>
      <c r="M24" s="33">
        <f>IF(L24=1,$M$71,0)</f>
        <v>83.33333333333333</v>
      </c>
      <c r="N24" s="120">
        <v>0</v>
      </c>
      <c r="O24" s="33">
        <f>IF(N24=1,$O$71,0)</f>
        <v>0</v>
      </c>
      <c r="P24" s="120">
        <v>0</v>
      </c>
      <c r="Q24" s="33">
        <f>IF(P24=1,$Q$71,0)</f>
        <v>0</v>
      </c>
      <c r="R24" s="120">
        <v>1</v>
      </c>
      <c r="S24" s="33">
        <f>IF(R24=1,$S$71,0)</f>
        <v>33.333333333333336</v>
      </c>
      <c r="T24" s="120">
        <v>0</v>
      </c>
      <c r="U24" s="33">
        <f>IF(T24=1,$U$71,0)</f>
        <v>0</v>
      </c>
      <c r="V24" s="120">
        <v>0</v>
      </c>
      <c r="W24" s="33">
        <f>IF(V24=1,$W$71,0)</f>
        <v>0</v>
      </c>
      <c r="X24" s="120">
        <v>0</v>
      </c>
      <c r="Y24" s="33">
        <f>IF(X24=1,$Y$71,0)</f>
        <v>0</v>
      </c>
      <c r="Z24" s="120">
        <v>0</v>
      </c>
      <c r="AA24" s="33">
        <f>IF(Z24=1,$AA$71,0)</f>
        <v>0</v>
      </c>
      <c r="AB24" s="120">
        <v>0</v>
      </c>
      <c r="AC24" s="33">
        <f>IF(AB24=1,$AC$71,0)</f>
        <v>0</v>
      </c>
      <c r="AD24" s="120">
        <v>0</v>
      </c>
      <c r="AE24" s="33">
        <f>IF(AD24=1,$AE$71,0)</f>
        <v>0</v>
      </c>
      <c r="AF24" s="120">
        <v>1</v>
      </c>
      <c r="AG24" s="33">
        <f>IF(AF24=1,$AG$71,0)</f>
        <v>47.61904761904762</v>
      </c>
      <c r="AH24" s="120">
        <v>1</v>
      </c>
      <c r="AI24" s="33">
        <f>IF(AH24=1,$AI$71,0)</f>
        <v>55.55555555555556</v>
      </c>
      <c r="AJ24" s="120">
        <v>0</v>
      </c>
      <c r="AK24" s="33">
        <f>IF(AJ24=1,$AK$71,0)</f>
        <v>0</v>
      </c>
      <c r="AL24" s="120">
        <v>0</v>
      </c>
      <c r="AM24" s="33">
        <f>IF(AL24=1,$AM$71,0)</f>
        <v>0</v>
      </c>
      <c r="AN24" s="120">
        <v>0</v>
      </c>
      <c r="AO24" s="33">
        <f>IF(AN24=1,$AO$71,0)</f>
        <v>0</v>
      </c>
      <c r="AP24" s="120">
        <v>0</v>
      </c>
      <c r="AQ24" s="33">
        <f>IF(AP24=1,$AQ$71,0)</f>
        <v>0</v>
      </c>
      <c r="AR24" s="120">
        <v>0</v>
      </c>
      <c r="AS24" s="33">
        <f>IF(AR24=1,$AS$71,0)</f>
        <v>0</v>
      </c>
      <c r="AT24" s="120">
        <v>0</v>
      </c>
      <c r="AU24" s="33">
        <f>IF(AT24=1,$AU$71,0)</f>
        <v>0</v>
      </c>
      <c r="AV24" s="120">
        <v>0</v>
      </c>
      <c r="AW24" s="33">
        <f>IF(AV24=1,$AW$71,0)</f>
        <v>0</v>
      </c>
      <c r="AX24" s="120">
        <v>1</v>
      </c>
      <c r="AY24" s="33">
        <f>IF(AX24=1,$AY$71,0)</f>
        <v>66.66666666666667</v>
      </c>
      <c r="AZ24" s="120">
        <v>0</v>
      </c>
      <c r="BA24" s="33">
        <f>IF(AZ24=1,$BA$71,0)</f>
        <v>0</v>
      </c>
      <c r="BB24" s="120">
        <v>0</v>
      </c>
      <c r="BC24" s="33">
        <f>IF(BB24=1,$BC$71,0)</f>
        <v>0</v>
      </c>
      <c r="BD24" s="120">
        <v>0</v>
      </c>
      <c r="BE24" s="33">
        <f>IF(BD24=1,$BE$71,0)</f>
        <v>0</v>
      </c>
      <c r="BF24" s="120">
        <v>0</v>
      </c>
      <c r="BG24" s="33">
        <f>IF(BF24=1,$BG$71,0)</f>
        <v>0</v>
      </c>
      <c r="BH24" s="120">
        <v>0</v>
      </c>
      <c r="BI24" s="33">
        <f>IF(BH24=1,$BI$71,0)</f>
        <v>0</v>
      </c>
      <c r="BJ24" s="120">
        <v>1</v>
      </c>
      <c r="BK24" s="33">
        <f>IF(BJ24=1,$BK$71,0)</f>
        <v>71.42857142857143</v>
      </c>
      <c r="BL24" s="120">
        <v>0</v>
      </c>
      <c r="BM24" s="33">
        <f>IF(BL24=1,$BM$71,0)</f>
        <v>0</v>
      </c>
      <c r="BN24" s="120">
        <v>0</v>
      </c>
      <c r="BO24" s="33">
        <f>IF(BN24=1,$BO$71,0)</f>
        <v>0</v>
      </c>
      <c r="BP24" s="120">
        <v>0</v>
      </c>
      <c r="BQ24" s="33">
        <f>IF(BP24=1,$BQ$71,0)</f>
        <v>0</v>
      </c>
      <c r="BR24" s="120">
        <v>1</v>
      </c>
      <c r="BS24" s="33">
        <f>IF(BR24=1,$BS$71,0)</f>
        <v>33.333333333333336</v>
      </c>
      <c r="BT24" s="97">
        <f>BS24+BQ24+BO24+BM24+BK24+BI24+BG24+BE24+BC24+BA24+AY24+AW24+AU24+AS24+AQ24+AO24+AM24+AK24+AI24+AG24+AE24+AC24+AA24+Y24+W24+U24+S24+Q24+O24+M24+K24+I24+G24</f>
        <v>468.1929181929181</v>
      </c>
      <c r="BU24" s="35">
        <v>0.00021620370370370372</v>
      </c>
      <c r="BV24" s="36">
        <v>0.0002357638888888889</v>
      </c>
      <c r="BW24" s="98">
        <f>BV24+BU24</f>
        <v>0.0004519675925925926</v>
      </c>
      <c r="BX24" s="123">
        <f>1+$BU$71/(BW24*100)</f>
        <v>1.8515539052496799</v>
      </c>
      <c r="BY24" s="99">
        <f>BT24*BX24</f>
        <v>866.8844260903414</v>
      </c>
      <c r="BZ24" s="100">
        <f>RANK(BY24,$BY$3:$BY$70)</f>
        <v>22</v>
      </c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</row>
    <row r="25" spans="1:254" s="96" customFormat="1" ht="16.5" customHeight="1">
      <c r="A25" s="115" t="s">
        <v>82</v>
      </c>
      <c r="B25" s="128" t="s">
        <v>83</v>
      </c>
      <c r="C25" s="28">
        <v>2005</v>
      </c>
      <c r="D25" s="113" t="s">
        <v>62</v>
      </c>
      <c r="E25" s="29" t="s">
        <v>28</v>
      </c>
      <c r="F25" s="119">
        <v>0</v>
      </c>
      <c r="G25" s="33">
        <f>IF(F25=1,$G$71,0)</f>
        <v>0</v>
      </c>
      <c r="H25" s="120">
        <v>0</v>
      </c>
      <c r="I25" s="33">
        <f>IF(H25=1,$I$71,0)</f>
        <v>0</v>
      </c>
      <c r="J25" s="120">
        <v>0</v>
      </c>
      <c r="K25" s="33">
        <f>IF(J25=1,$K$71,0)</f>
        <v>0</v>
      </c>
      <c r="L25" s="120">
        <v>0</v>
      </c>
      <c r="M25" s="33">
        <f>IF(L25=1,$M$71,0)</f>
        <v>0</v>
      </c>
      <c r="N25" s="120">
        <v>0</v>
      </c>
      <c r="O25" s="33">
        <f>IF(N25=1,$O$71,0)</f>
        <v>0</v>
      </c>
      <c r="P25" s="120">
        <v>0</v>
      </c>
      <c r="Q25" s="33">
        <f>IF(P25=1,$Q$71,0)</f>
        <v>0</v>
      </c>
      <c r="R25" s="120">
        <v>0</v>
      </c>
      <c r="S25" s="33">
        <f>IF(R25=1,$S$71,0)</f>
        <v>0</v>
      </c>
      <c r="T25" s="120">
        <v>0</v>
      </c>
      <c r="U25" s="33">
        <f>IF(T25=1,$U$71,0)</f>
        <v>0</v>
      </c>
      <c r="V25" s="120">
        <v>0</v>
      </c>
      <c r="W25" s="33">
        <f>IF(V25=1,$W$71,0)</f>
        <v>0</v>
      </c>
      <c r="X25" s="120">
        <v>1</v>
      </c>
      <c r="Y25" s="33">
        <f>IF(X25=1,$Y$71,0)</f>
        <v>45.45454545454545</v>
      </c>
      <c r="Z25" s="120">
        <v>0</v>
      </c>
      <c r="AA25" s="33">
        <f>IF(Z25=1,$AA$71,0)</f>
        <v>0</v>
      </c>
      <c r="AB25" s="120">
        <v>1</v>
      </c>
      <c r="AC25" s="33">
        <f>IF(AB25=1,$AC$71,0)</f>
        <v>47.61904761904762</v>
      </c>
      <c r="AD25" s="120">
        <v>0</v>
      </c>
      <c r="AE25" s="33">
        <f>IF(AD25=1,$AE$71,0)</f>
        <v>0</v>
      </c>
      <c r="AF25" s="120">
        <v>0</v>
      </c>
      <c r="AG25" s="33">
        <f>IF(AF25=1,$AG$71,0)</f>
        <v>0</v>
      </c>
      <c r="AH25" s="120">
        <v>0</v>
      </c>
      <c r="AI25" s="33">
        <f>IF(AH25=1,$AI$71,0)</f>
        <v>0</v>
      </c>
      <c r="AJ25" s="120">
        <v>1</v>
      </c>
      <c r="AK25" s="33">
        <f>IF(AJ25=1,$AK$71,0)</f>
        <v>37.03703703703704</v>
      </c>
      <c r="AL25" s="120">
        <v>0</v>
      </c>
      <c r="AM25" s="33">
        <f>IF(AL25=1,$AM$71,0)</f>
        <v>0</v>
      </c>
      <c r="AN25" s="120">
        <v>0</v>
      </c>
      <c r="AO25" s="33">
        <f>IF(AN25=1,$AO$71,0)</f>
        <v>0</v>
      </c>
      <c r="AP25" s="120">
        <v>0</v>
      </c>
      <c r="AQ25" s="33">
        <f>IF(AP25=1,$AQ$71,0)</f>
        <v>0</v>
      </c>
      <c r="AR25" s="120">
        <v>0</v>
      </c>
      <c r="AS25" s="33">
        <f>IF(AR25=1,$AS$71,0)</f>
        <v>0</v>
      </c>
      <c r="AT25" s="120">
        <v>1</v>
      </c>
      <c r="AU25" s="33">
        <f>IF(AT25=1,$AU$71,0)</f>
        <v>62.5</v>
      </c>
      <c r="AV25" s="120">
        <v>0</v>
      </c>
      <c r="AW25" s="33">
        <f>IF(AV25=1,$AW$71,0)</f>
        <v>0</v>
      </c>
      <c r="AX25" s="120">
        <v>1</v>
      </c>
      <c r="AY25" s="33">
        <f>IF(AX25=1,$AY$71,0)</f>
        <v>66.66666666666667</v>
      </c>
      <c r="AZ25" s="120">
        <v>0</v>
      </c>
      <c r="BA25" s="33">
        <f>IF(AZ25=1,$BA$71,0)</f>
        <v>0</v>
      </c>
      <c r="BB25" s="120">
        <v>0</v>
      </c>
      <c r="BC25" s="33">
        <f>IF(BB25=1,$BC$71,0)</f>
        <v>0</v>
      </c>
      <c r="BD25" s="120">
        <v>1</v>
      </c>
      <c r="BE25" s="33">
        <f>IF(BD25=1,$BE$71,0)</f>
        <v>83.33333333333333</v>
      </c>
      <c r="BF25" s="120">
        <v>0</v>
      </c>
      <c r="BG25" s="33">
        <f>IF(BF25=1,$BG$71,0)</f>
        <v>0</v>
      </c>
      <c r="BH25" s="120">
        <v>0</v>
      </c>
      <c r="BI25" s="33">
        <f>IF(BH25=1,$BI$71,0)</f>
        <v>0</v>
      </c>
      <c r="BJ25" s="120">
        <v>1</v>
      </c>
      <c r="BK25" s="33">
        <f>IF(BJ25=1,$BK$71,0)</f>
        <v>71.42857142857143</v>
      </c>
      <c r="BL25" s="120">
        <v>0</v>
      </c>
      <c r="BM25" s="33">
        <f>IF(BL25=1,$BM$71,0)</f>
        <v>0</v>
      </c>
      <c r="BN25" s="120">
        <v>0</v>
      </c>
      <c r="BO25" s="33">
        <f>IF(BN25=1,$BO$71,0)</f>
        <v>0</v>
      </c>
      <c r="BP25" s="120">
        <v>0</v>
      </c>
      <c r="BQ25" s="33">
        <f>IF(BP25=1,$BQ$71,0)</f>
        <v>0</v>
      </c>
      <c r="BR25" s="120">
        <v>0</v>
      </c>
      <c r="BS25" s="33">
        <f>IF(BR25=1,$BS$71,0)</f>
        <v>0</v>
      </c>
      <c r="BT25" s="97">
        <f>BS25+BQ25+BO25+BM25+BK25+BI25+BG25+BE25+BC25+BA25+AY25+AW25+AU25+AS25+AQ25+AO25+AM25+AK25+AI25+AG25+AE25+AC25+AA25+Y25+W25+U25+S25+Q25+O25+M25+K25+I25+G25</f>
        <v>414.03920153920154</v>
      </c>
      <c r="BU25" s="35">
        <v>0.0002204861111111111</v>
      </c>
      <c r="BV25" s="36">
        <v>0.00018761574074074072</v>
      </c>
      <c r="BW25" s="98">
        <f>BV25+BU25</f>
        <v>0.0004081018518518518</v>
      </c>
      <c r="BX25" s="123">
        <f>1+$BU$71/(BW25*100)</f>
        <v>1.9430850822461712</v>
      </c>
      <c r="BY25" s="99">
        <f>BT25*BX25</f>
        <v>804.5133959759385</v>
      </c>
      <c r="BZ25" s="100">
        <f>RANK(BY25,$BY$3:$BY$70)</f>
        <v>23</v>
      </c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</row>
    <row r="26" spans="1:254" s="96" customFormat="1" ht="16.5" customHeight="1">
      <c r="A26" s="115" t="s">
        <v>139</v>
      </c>
      <c r="B26" s="128" t="s">
        <v>140</v>
      </c>
      <c r="C26" s="28">
        <v>2002</v>
      </c>
      <c r="D26" s="113" t="s">
        <v>134</v>
      </c>
      <c r="E26" s="29" t="s">
        <v>123</v>
      </c>
      <c r="F26" s="119">
        <v>0</v>
      </c>
      <c r="G26" s="33">
        <f>IF(F26=1,$G$71,0)</f>
        <v>0</v>
      </c>
      <c r="H26" s="120">
        <v>0</v>
      </c>
      <c r="I26" s="33">
        <f>IF(H26=1,$I$71,0)</f>
        <v>0</v>
      </c>
      <c r="J26" s="120">
        <v>0</v>
      </c>
      <c r="K26" s="33">
        <f>IF(J26=1,$K$71,0)</f>
        <v>0</v>
      </c>
      <c r="L26" s="120">
        <v>0</v>
      </c>
      <c r="M26" s="33">
        <f>IF(L26=1,$M$71,0)</f>
        <v>0</v>
      </c>
      <c r="N26" s="120">
        <v>0</v>
      </c>
      <c r="O26" s="33">
        <f>IF(N26=1,$O$71,0)</f>
        <v>0</v>
      </c>
      <c r="P26" s="120">
        <v>1</v>
      </c>
      <c r="Q26" s="33">
        <f>IF(P26=1,$Q$71,0)</f>
        <v>47.61904761904762</v>
      </c>
      <c r="R26" s="120">
        <v>0</v>
      </c>
      <c r="S26" s="33">
        <f>IF(R26=1,$S$71,0)</f>
        <v>0</v>
      </c>
      <c r="T26" s="120">
        <v>1</v>
      </c>
      <c r="U26" s="33">
        <f>IF(T26=1,$U$71,0)</f>
        <v>26.31578947368421</v>
      </c>
      <c r="V26" s="120">
        <v>0</v>
      </c>
      <c r="W26" s="33">
        <f>IF(V26=1,$W$71,0)</f>
        <v>0</v>
      </c>
      <c r="X26" s="120">
        <v>0</v>
      </c>
      <c r="Y26" s="33">
        <f>IF(X26=1,$Y$71,0)</f>
        <v>0</v>
      </c>
      <c r="Z26" s="120">
        <v>0</v>
      </c>
      <c r="AA26" s="33">
        <f>IF(Z26=1,$AA$71,0)</f>
        <v>0</v>
      </c>
      <c r="AB26" s="120">
        <v>0</v>
      </c>
      <c r="AC26" s="33">
        <f>IF(AB26=1,$AC$71,0)</f>
        <v>0</v>
      </c>
      <c r="AD26" s="120">
        <v>1</v>
      </c>
      <c r="AE26" s="33">
        <f>IF(AD26=1,$AE$71,0)</f>
        <v>76.92307692307692</v>
      </c>
      <c r="AF26" s="120">
        <v>0</v>
      </c>
      <c r="AG26" s="33">
        <f>IF(AF26=1,$AG$71,0)</f>
        <v>0</v>
      </c>
      <c r="AH26" s="120">
        <v>0</v>
      </c>
      <c r="AI26" s="33">
        <f>IF(AH26=1,$AI$71,0)</f>
        <v>0</v>
      </c>
      <c r="AJ26" s="120">
        <v>1</v>
      </c>
      <c r="AK26" s="33">
        <f>IF(AJ26=1,$AK$71,0)</f>
        <v>37.03703703703704</v>
      </c>
      <c r="AL26" s="120">
        <v>0</v>
      </c>
      <c r="AM26" s="33">
        <f>IF(AL26=1,$AM$71,0)</f>
        <v>0</v>
      </c>
      <c r="AN26" s="120">
        <v>0</v>
      </c>
      <c r="AO26" s="33">
        <f>IF(AN26=1,$AO$71,0)</f>
        <v>0</v>
      </c>
      <c r="AP26" s="120">
        <v>0</v>
      </c>
      <c r="AQ26" s="33">
        <f>IF(AP26=1,$AQ$71,0)</f>
        <v>0</v>
      </c>
      <c r="AR26" s="120">
        <v>0</v>
      </c>
      <c r="AS26" s="33">
        <f>IF(AR26=1,$AS$71,0)</f>
        <v>0</v>
      </c>
      <c r="AT26" s="120">
        <v>0</v>
      </c>
      <c r="AU26" s="33">
        <f>IF(AT26=1,$AU$71,0)</f>
        <v>0</v>
      </c>
      <c r="AV26" s="120">
        <v>1</v>
      </c>
      <c r="AW26" s="33">
        <f>IF(AV26=1,$AW$71,0)</f>
        <v>83.33333333333333</v>
      </c>
      <c r="AX26" s="120">
        <v>1</v>
      </c>
      <c r="AY26" s="33">
        <f>IF(AX26=1,$AY$71,0)</f>
        <v>66.66666666666667</v>
      </c>
      <c r="AZ26" s="120">
        <v>0</v>
      </c>
      <c r="BA26" s="33">
        <f>IF(AZ26=1,$BA$71,0)</f>
        <v>0</v>
      </c>
      <c r="BB26" s="120">
        <v>0</v>
      </c>
      <c r="BC26" s="33">
        <f>IF(BB26=1,$BC$71,0)</f>
        <v>0</v>
      </c>
      <c r="BD26" s="120">
        <v>0</v>
      </c>
      <c r="BE26" s="33">
        <f>IF(BD26=1,$BE$71,0)</f>
        <v>0</v>
      </c>
      <c r="BF26" s="120">
        <v>0</v>
      </c>
      <c r="BG26" s="33">
        <f>IF(BF26=1,$BG$71,0)</f>
        <v>0</v>
      </c>
      <c r="BH26" s="120">
        <v>0</v>
      </c>
      <c r="BI26" s="33">
        <f>IF(BH26=1,$BI$71,0)</f>
        <v>0</v>
      </c>
      <c r="BJ26" s="120">
        <v>0</v>
      </c>
      <c r="BK26" s="33">
        <f>IF(BJ26=1,$BK$71,0)</f>
        <v>0</v>
      </c>
      <c r="BL26" s="120">
        <v>1</v>
      </c>
      <c r="BM26" s="33">
        <f>IF(BL26=1,$BM$71,0)</f>
        <v>40</v>
      </c>
      <c r="BN26" s="120">
        <v>0</v>
      </c>
      <c r="BO26" s="33">
        <f>IF(BN26=1,$BO$71,0)</f>
        <v>0</v>
      </c>
      <c r="BP26" s="120">
        <v>0</v>
      </c>
      <c r="BQ26" s="33">
        <f>IF(BP26=1,$BQ$71,0)</f>
        <v>0</v>
      </c>
      <c r="BR26" s="120">
        <v>1</v>
      </c>
      <c r="BS26" s="33">
        <f>IF(BR26=1,$BS$71,0)</f>
        <v>33.333333333333336</v>
      </c>
      <c r="BT26" s="97">
        <f>BS26+BQ26+BO26+BM26+BK26+BI26+BG26+BE26+BC26+BA26+AY26+AW26+AU26+AS26+AQ26+AO26+AM26+AK26+AI26+AG26+AE26+AC26+AA26+Y26+W26+U26+S26+Q26+O26+M26+K26+I26+G26</f>
        <v>411.2282843861791</v>
      </c>
      <c r="BU26" s="35">
        <v>0.00019513888888888887</v>
      </c>
      <c r="BV26" s="36">
        <v>0.0002086805555555556</v>
      </c>
      <c r="BW26" s="98">
        <f>BV26+BU26</f>
        <v>0.0004038194444444445</v>
      </c>
      <c r="BX26" s="123">
        <f>1+$BU$71/(BW26*100)</f>
        <v>1.9530862711378618</v>
      </c>
      <c r="BY26" s="99">
        <f>BT26*BX26</f>
        <v>803.1643165382227</v>
      </c>
      <c r="BZ26" s="100">
        <f>RANK(BY26,$BY$3:$BY$70)</f>
        <v>24</v>
      </c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</row>
    <row r="27" spans="1:254" s="96" customFormat="1" ht="16.5" customHeight="1">
      <c r="A27" s="115" t="s">
        <v>76</v>
      </c>
      <c r="B27" s="128" t="s">
        <v>77</v>
      </c>
      <c r="C27" s="28">
        <v>2005</v>
      </c>
      <c r="D27" s="112" t="s">
        <v>152</v>
      </c>
      <c r="E27" s="29" t="s">
        <v>21</v>
      </c>
      <c r="F27" s="119">
        <v>1</v>
      </c>
      <c r="G27" s="33">
        <f>IF(F27=1,$G$71,0)</f>
        <v>142.85714285714286</v>
      </c>
      <c r="H27" s="120">
        <v>1</v>
      </c>
      <c r="I27" s="33">
        <f>IF(H27=1,$I$71,0)</f>
        <v>76.92307692307692</v>
      </c>
      <c r="J27" s="120">
        <v>0</v>
      </c>
      <c r="K27" s="33">
        <f>IF(J27=1,$K$71,0)</f>
        <v>0</v>
      </c>
      <c r="L27" s="120">
        <v>0</v>
      </c>
      <c r="M27" s="33">
        <f>IF(L27=1,$M$71,0)</f>
        <v>0</v>
      </c>
      <c r="N27" s="120">
        <v>0</v>
      </c>
      <c r="O27" s="33">
        <f>IF(N27=1,$O$71,0)</f>
        <v>0</v>
      </c>
      <c r="P27" s="120">
        <v>1</v>
      </c>
      <c r="Q27" s="33">
        <f>IF(P27=1,$Q$71,0)</f>
        <v>47.61904761904762</v>
      </c>
      <c r="R27" s="120">
        <v>1</v>
      </c>
      <c r="S27" s="33">
        <f>IF(R27=1,$S$71,0)</f>
        <v>33.333333333333336</v>
      </c>
      <c r="T27" s="120">
        <v>1</v>
      </c>
      <c r="U27" s="33">
        <f>IF(T27=1,$U$71,0)</f>
        <v>26.31578947368421</v>
      </c>
      <c r="V27" s="120">
        <v>0</v>
      </c>
      <c r="W27" s="33">
        <f>IF(V27=1,$W$71,0)</f>
        <v>0</v>
      </c>
      <c r="X27" s="120">
        <v>0</v>
      </c>
      <c r="Y27" s="33">
        <f>IF(X27=1,$Y$71,0)</f>
        <v>0</v>
      </c>
      <c r="Z27" s="120">
        <v>0</v>
      </c>
      <c r="AA27" s="33">
        <f>IF(Z27=1,$AA$71,0)</f>
        <v>0</v>
      </c>
      <c r="AB27" s="120">
        <v>0</v>
      </c>
      <c r="AC27" s="33">
        <f>IF(AB27=1,$AC$71,0)</f>
        <v>0</v>
      </c>
      <c r="AD27" s="120">
        <v>0</v>
      </c>
      <c r="AE27" s="33">
        <f>IF(AD27=1,$AE$71,0)</f>
        <v>0</v>
      </c>
      <c r="AF27" s="120">
        <v>0</v>
      </c>
      <c r="AG27" s="33">
        <f>IF(AF27=1,$AG$71,0)</f>
        <v>0</v>
      </c>
      <c r="AH27" s="120">
        <v>0</v>
      </c>
      <c r="AI27" s="33">
        <f>IF(AH27=1,$AI$71,0)</f>
        <v>0</v>
      </c>
      <c r="AJ27" s="120">
        <v>0</v>
      </c>
      <c r="AK27" s="33">
        <f>IF(AJ27=1,$AK$71,0)</f>
        <v>0</v>
      </c>
      <c r="AL27" s="120">
        <v>0</v>
      </c>
      <c r="AM27" s="33">
        <f>IF(AL27=1,$AM$71,0)</f>
        <v>0</v>
      </c>
      <c r="AN27" s="120">
        <v>0</v>
      </c>
      <c r="AO27" s="33">
        <f>IF(AN27=1,$AO$71,0)</f>
        <v>0</v>
      </c>
      <c r="AP27" s="120">
        <v>0</v>
      </c>
      <c r="AQ27" s="33">
        <f>IF(AP27=1,$AQ$71,0)</f>
        <v>0</v>
      </c>
      <c r="AR27" s="120">
        <v>0</v>
      </c>
      <c r="AS27" s="33">
        <f>IF(AR27=1,$AS$71,0)</f>
        <v>0</v>
      </c>
      <c r="AT27" s="120">
        <v>0</v>
      </c>
      <c r="AU27" s="33">
        <f>IF(AT27=1,$AU$71,0)</f>
        <v>0</v>
      </c>
      <c r="AV27" s="120">
        <v>0</v>
      </c>
      <c r="AW27" s="33">
        <f>IF(AV27=1,$AW$71,0)</f>
        <v>0</v>
      </c>
      <c r="AX27" s="120">
        <v>0</v>
      </c>
      <c r="AY27" s="33">
        <f>IF(AX27=1,$AY$71,0)</f>
        <v>0</v>
      </c>
      <c r="AZ27" s="120">
        <v>0</v>
      </c>
      <c r="BA27" s="33">
        <f>IF(AZ27=1,$BA$71,0)</f>
        <v>0</v>
      </c>
      <c r="BB27" s="120">
        <v>0</v>
      </c>
      <c r="BC27" s="33">
        <f>IF(BB27=1,$BC$71,0)</f>
        <v>0</v>
      </c>
      <c r="BD27" s="120">
        <v>0</v>
      </c>
      <c r="BE27" s="33">
        <f>IF(BD27=1,$BE$71,0)</f>
        <v>0</v>
      </c>
      <c r="BF27" s="120">
        <v>0</v>
      </c>
      <c r="BG27" s="33">
        <f>IF(BF27=1,$BG$71,0)</f>
        <v>0</v>
      </c>
      <c r="BH27" s="120">
        <v>0</v>
      </c>
      <c r="BI27" s="33">
        <f>IF(BH27=1,$BI$71,0)</f>
        <v>0</v>
      </c>
      <c r="BJ27" s="120">
        <v>0</v>
      </c>
      <c r="BK27" s="33">
        <f>IF(BJ27=1,$BK$71,0)</f>
        <v>0</v>
      </c>
      <c r="BL27" s="120">
        <v>1</v>
      </c>
      <c r="BM27" s="33">
        <f>IF(BL27=1,$BM$71,0)</f>
        <v>40</v>
      </c>
      <c r="BN27" s="120">
        <v>0</v>
      </c>
      <c r="BO27" s="33">
        <f>IF(BN27=1,$BO$71,0)</f>
        <v>0</v>
      </c>
      <c r="BP27" s="120">
        <v>1</v>
      </c>
      <c r="BQ27" s="33">
        <f>IF(BP27=1,$BQ$71,0)</f>
        <v>25</v>
      </c>
      <c r="BR27" s="120">
        <v>1</v>
      </c>
      <c r="BS27" s="33">
        <f>IF(BR27=1,$BS$71,0)</f>
        <v>33.333333333333336</v>
      </c>
      <c r="BT27" s="97">
        <f>BS27+BQ27+BO27+BM27+BK27+BI27+BG27+BE27+BC27+BA27+AY27+AW27+AU27+AS27+AQ27+AO27+AM27+AK27+AI27+AG27+AE27+AC27+AA27+Y27+W27+U27+S27+Q27+O27+M27+K27+I27+G27</f>
        <v>425.3817235396183</v>
      </c>
      <c r="BU27" s="35">
        <v>0.0002503472222222222</v>
      </c>
      <c r="BV27" s="36">
        <v>0.0002591435185185185</v>
      </c>
      <c r="BW27" s="98">
        <f>BV27+BU27</f>
        <v>0.0005094907407407407</v>
      </c>
      <c r="BX27" s="123">
        <f>1+$BU$71/(BW27*100)</f>
        <v>1.7554107223989095</v>
      </c>
      <c r="BY27" s="99">
        <f>BT27*BX27</f>
        <v>746.7196386139746</v>
      </c>
      <c r="BZ27" s="100">
        <f>RANK(BY27,$BY$3:$BY$70)</f>
        <v>25</v>
      </c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</row>
    <row r="28" spans="1:254" s="96" customFormat="1" ht="16.5" customHeight="1">
      <c r="A28" s="115" t="s">
        <v>13</v>
      </c>
      <c r="B28" s="128" t="s">
        <v>14</v>
      </c>
      <c r="C28" s="28">
        <v>2007</v>
      </c>
      <c r="D28" s="113" t="s">
        <v>15</v>
      </c>
      <c r="E28" s="29" t="s">
        <v>16</v>
      </c>
      <c r="F28" s="119">
        <v>0</v>
      </c>
      <c r="G28" s="33">
        <f>IF(F28=1,$G$71,0)</f>
        <v>0</v>
      </c>
      <c r="H28" s="120">
        <v>0</v>
      </c>
      <c r="I28" s="33">
        <f>IF(H28=1,$I$71,0)</f>
        <v>0</v>
      </c>
      <c r="J28" s="120">
        <v>0</v>
      </c>
      <c r="K28" s="33">
        <f>IF(J28=1,$K$71,0)</f>
        <v>0</v>
      </c>
      <c r="L28" s="120">
        <v>0</v>
      </c>
      <c r="M28" s="33">
        <f>IF(L28=1,$M$71,0)</f>
        <v>0</v>
      </c>
      <c r="N28" s="120">
        <v>0</v>
      </c>
      <c r="O28" s="33">
        <f>IF(N28=1,$O$71,0)</f>
        <v>0</v>
      </c>
      <c r="P28" s="120">
        <v>0</v>
      </c>
      <c r="Q28" s="33">
        <f>IF(P28=1,$Q$71,0)</f>
        <v>0</v>
      </c>
      <c r="R28" s="120">
        <v>0</v>
      </c>
      <c r="S28" s="33">
        <f>IF(R28=1,$S$71,0)</f>
        <v>0</v>
      </c>
      <c r="T28" s="120">
        <v>1</v>
      </c>
      <c r="U28" s="33">
        <f>IF(T28=1,$U$71,0)</f>
        <v>26.31578947368421</v>
      </c>
      <c r="V28" s="120">
        <v>1</v>
      </c>
      <c r="W28" s="33">
        <f>IF(V28=1,$W$71,0)</f>
        <v>55.55555555555556</v>
      </c>
      <c r="X28" s="120">
        <v>1</v>
      </c>
      <c r="Y28" s="33">
        <f>IF(X28=1,$Y$71,0)</f>
        <v>45.45454545454545</v>
      </c>
      <c r="Z28" s="120">
        <v>1</v>
      </c>
      <c r="AA28" s="33">
        <f>IF(Z28=1,$AA$71,0)</f>
        <v>50</v>
      </c>
      <c r="AB28" s="120">
        <v>1</v>
      </c>
      <c r="AC28" s="33">
        <f>IF(AB28=1,$AC$71,0)</f>
        <v>47.61904761904762</v>
      </c>
      <c r="AD28" s="120">
        <v>0</v>
      </c>
      <c r="AE28" s="33">
        <f>IF(AD28=1,$AE$71,0)</f>
        <v>0</v>
      </c>
      <c r="AF28" s="120">
        <v>1</v>
      </c>
      <c r="AG28" s="33">
        <f>IF(AF28=1,$AG$71,0)</f>
        <v>47.61904761904762</v>
      </c>
      <c r="AH28" s="120">
        <v>0</v>
      </c>
      <c r="AI28" s="33">
        <f>IF(AH28=1,$AI$71,0)</f>
        <v>0</v>
      </c>
      <c r="AJ28" s="120">
        <v>1</v>
      </c>
      <c r="AK28" s="33">
        <f>IF(AJ28=1,$AK$71,0)</f>
        <v>37.03703703703704</v>
      </c>
      <c r="AL28" s="120">
        <v>0</v>
      </c>
      <c r="AM28" s="33">
        <f>IF(AL28=1,$AM$71,0)</f>
        <v>0</v>
      </c>
      <c r="AN28" s="120">
        <v>0</v>
      </c>
      <c r="AO28" s="33">
        <f>IF(AN28=1,$AO$71,0)</f>
        <v>0</v>
      </c>
      <c r="AP28" s="120">
        <v>0</v>
      </c>
      <c r="AQ28" s="33">
        <f>IF(AP28=1,$AQ$71,0)</f>
        <v>0</v>
      </c>
      <c r="AR28" s="120">
        <v>0</v>
      </c>
      <c r="AS28" s="33">
        <f>IF(AR28=1,$AS$71,0)</f>
        <v>0</v>
      </c>
      <c r="AT28" s="120">
        <v>0</v>
      </c>
      <c r="AU28" s="33">
        <f>IF(AT28=1,$AU$71,0)</f>
        <v>0</v>
      </c>
      <c r="AV28" s="120">
        <v>0</v>
      </c>
      <c r="AW28" s="33">
        <f>IF(AV28=1,$AW$71,0)</f>
        <v>0</v>
      </c>
      <c r="AX28" s="120">
        <v>0</v>
      </c>
      <c r="AY28" s="33">
        <f>IF(AX28=1,$AY$71,0)</f>
        <v>0</v>
      </c>
      <c r="AZ28" s="120">
        <v>0</v>
      </c>
      <c r="BA28" s="33">
        <f>IF(AZ28=1,$BA$71,0)</f>
        <v>0</v>
      </c>
      <c r="BB28" s="120">
        <v>0</v>
      </c>
      <c r="BC28" s="33">
        <f>IF(BB28=1,$BC$71,0)</f>
        <v>0</v>
      </c>
      <c r="BD28" s="120">
        <v>1</v>
      </c>
      <c r="BE28" s="33">
        <f>IF(BD28=1,$BE$71,0)</f>
        <v>83.33333333333333</v>
      </c>
      <c r="BF28" s="120">
        <v>0</v>
      </c>
      <c r="BG28" s="33">
        <f>IF(BF28=1,$BG$71,0)</f>
        <v>0</v>
      </c>
      <c r="BH28" s="120">
        <v>0</v>
      </c>
      <c r="BI28" s="33">
        <f>IF(BH28=1,$BI$71,0)</f>
        <v>0</v>
      </c>
      <c r="BJ28" s="120">
        <v>0</v>
      </c>
      <c r="BK28" s="33">
        <f>IF(BJ28=1,$BK$71,0)</f>
        <v>0</v>
      </c>
      <c r="BL28" s="120">
        <v>0</v>
      </c>
      <c r="BM28" s="33">
        <f>IF(BL28=1,$BM$71,0)</f>
        <v>0</v>
      </c>
      <c r="BN28" s="120">
        <v>0</v>
      </c>
      <c r="BO28" s="33">
        <f>IF(BN28=1,$BO$71,0)</f>
        <v>0</v>
      </c>
      <c r="BP28" s="120">
        <v>0</v>
      </c>
      <c r="BQ28" s="33">
        <f>IF(BP28=1,$BQ$71,0)</f>
        <v>0</v>
      </c>
      <c r="BR28" s="120">
        <v>1</v>
      </c>
      <c r="BS28" s="33">
        <f>IF(BR28=1,$BS$71,0)</f>
        <v>33.333333333333336</v>
      </c>
      <c r="BT28" s="97">
        <f>BS28+BQ28+BO28+BM28+BK28+BI28+BG28+BE28+BC28+BA28+AY28+AW28+AU28+AS28+AQ28+AO28+AM28+AK28+AI28+AG28+AE28+AC28+AA28+Y28+W28+U28+S28+Q28+O28+M28+K28+I28+G28</f>
        <v>426.26768942558414</v>
      </c>
      <c r="BU28" s="35">
        <v>0.0002662037037037037</v>
      </c>
      <c r="BV28" s="36">
        <v>0.00028703703703703703</v>
      </c>
      <c r="BW28" s="98">
        <f>BV28+BU28</f>
        <v>0.0005532407407407408</v>
      </c>
      <c r="BX28" s="123">
        <f>1+$BU$71/(BW28*100)</f>
        <v>1.695673221757322</v>
      </c>
      <c r="BY28" s="99">
        <f>BT28*BX28</f>
        <v>722.8107062593298</v>
      </c>
      <c r="BZ28" s="100">
        <f>RANK(BY28,$BY$3:$BY$70)</f>
        <v>26</v>
      </c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</row>
    <row r="29" spans="1:254" s="96" customFormat="1" ht="16.5" customHeight="1">
      <c r="A29" s="115" t="s">
        <v>141</v>
      </c>
      <c r="B29" s="128" t="s">
        <v>103</v>
      </c>
      <c r="C29" s="28">
        <v>2003</v>
      </c>
      <c r="D29" s="113" t="s">
        <v>134</v>
      </c>
      <c r="E29" s="29" t="s">
        <v>16</v>
      </c>
      <c r="F29" s="119">
        <v>0</v>
      </c>
      <c r="G29" s="33">
        <f>IF(F29=1,$G$71,0)</f>
        <v>0</v>
      </c>
      <c r="H29" s="120">
        <v>1</v>
      </c>
      <c r="I29" s="33">
        <f>IF(H29=1,$I$71,0)</f>
        <v>76.92307692307692</v>
      </c>
      <c r="J29" s="120">
        <v>0</v>
      </c>
      <c r="K29" s="33">
        <f>IF(J29=1,$K$71,0)</f>
        <v>0</v>
      </c>
      <c r="L29" s="120">
        <v>0</v>
      </c>
      <c r="M29" s="33">
        <f>IF(L29=1,$M$71,0)</f>
        <v>0</v>
      </c>
      <c r="N29" s="120">
        <v>0</v>
      </c>
      <c r="O29" s="33">
        <f>IF(N29=1,$O$71,0)</f>
        <v>0</v>
      </c>
      <c r="P29" s="120">
        <v>1</v>
      </c>
      <c r="Q29" s="33">
        <f>IF(P29=1,$Q$71,0)</f>
        <v>47.61904761904762</v>
      </c>
      <c r="R29" s="120">
        <v>0</v>
      </c>
      <c r="S29" s="33">
        <f>IF(R29=1,$S$71,0)</f>
        <v>0</v>
      </c>
      <c r="T29" s="120">
        <v>0</v>
      </c>
      <c r="U29" s="33">
        <f>IF(T29=1,$U$71,0)</f>
        <v>0</v>
      </c>
      <c r="V29" s="120">
        <v>0</v>
      </c>
      <c r="W29" s="33">
        <f>IF(V29=1,$W$71,0)</f>
        <v>0</v>
      </c>
      <c r="X29" s="120">
        <v>0</v>
      </c>
      <c r="Y29" s="33">
        <f>IF(X29=1,$Y$71,0)</f>
        <v>0</v>
      </c>
      <c r="Z29" s="120">
        <v>0</v>
      </c>
      <c r="AA29" s="33">
        <f>IF(Z29=1,$AA$71,0)</f>
        <v>0</v>
      </c>
      <c r="AB29" s="120">
        <v>0</v>
      </c>
      <c r="AC29" s="33">
        <f>IF(AB29=1,$AC$71,0)</f>
        <v>0</v>
      </c>
      <c r="AD29" s="120">
        <v>1</v>
      </c>
      <c r="AE29" s="33">
        <f>IF(AD29=1,$AE$71,0)</f>
        <v>76.92307692307692</v>
      </c>
      <c r="AF29" s="120">
        <v>1</v>
      </c>
      <c r="AG29" s="33">
        <f>IF(AF29=1,$AG$71,0)</f>
        <v>47.61904761904762</v>
      </c>
      <c r="AH29" s="120">
        <v>0</v>
      </c>
      <c r="AI29" s="33">
        <f>IF(AH29=1,$AI$71,0)</f>
        <v>0</v>
      </c>
      <c r="AJ29" s="120">
        <v>1</v>
      </c>
      <c r="AK29" s="33">
        <f>IF(AJ29=1,$AK$71,0)</f>
        <v>37.03703703703704</v>
      </c>
      <c r="AL29" s="120">
        <v>0</v>
      </c>
      <c r="AM29" s="33">
        <f>IF(AL29=1,$AM$71,0)</f>
        <v>0</v>
      </c>
      <c r="AN29" s="120">
        <v>0</v>
      </c>
      <c r="AO29" s="33">
        <f>IF(AN29=1,$AO$71,0)</f>
        <v>0</v>
      </c>
      <c r="AP29" s="120">
        <v>0</v>
      </c>
      <c r="AQ29" s="33">
        <f>IF(AP29=1,$AQ$71,0)</f>
        <v>0</v>
      </c>
      <c r="AR29" s="120">
        <v>0</v>
      </c>
      <c r="AS29" s="33">
        <f>IF(AR29=1,$AS$71,0)</f>
        <v>0</v>
      </c>
      <c r="AT29" s="120">
        <v>0</v>
      </c>
      <c r="AU29" s="33">
        <f>IF(AT29=1,$AU$71,0)</f>
        <v>0</v>
      </c>
      <c r="AV29" s="120">
        <v>0</v>
      </c>
      <c r="AW29" s="33">
        <f>IF(AV29=1,$AW$71,0)</f>
        <v>0</v>
      </c>
      <c r="AX29" s="120">
        <v>0</v>
      </c>
      <c r="AY29" s="33">
        <f>IF(AX29=1,$AY$71,0)</f>
        <v>0</v>
      </c>
      <c r="AZ29" s="120">
        <v>0</v>
      </c>
      <c r="BA29" s="33">
        <f>IF(AZ29=1,$BA$71,0)</f>
        <v>0</v>
      </c>
      <c r="BB29" s="120">
        <v>0</v>
      </c>
      <c r="BC29" s="33">
        <f>IF(BB29=1,$BC$71,0)</f>
        <v>0</v>
      </c>
      <c r="BD29" s="120">
        <v>0</v>
      </c>
      <c r="BE29" s="33">
        <f>IF(BD29=1,$BE$71,0)</f>
        <v>0</v>
      </c>
      <c r="BF29" s="120">
        <v>0</v>
      </c>
      <c r="BG29" s="33">
        <f>IF(BF29=1,$BG$71,0)</f>
        <v>0</v>
      </c>
      <c r="BH29" s="120">
        <v>0</v>
      </c>
      <c r="BI29" s="33">
        <f>IF(BH29=1,$BI$71,0)</f>
        <v>0</v>
      </c>
      <c r="BJ29" s="120">
        <v>1</v>
      </c>
      <c r="BK29" s="33">
        <f>IF(BJ29=1,$BK$71,0)</f>
        <v>71.42857142857143</v>
      </c>
      <c r="BL29" s="120">
        <v>0</v>
      </c>
      <c r="BM29" s="33">
        <f>IF(BL29=1,$BM$71,0)</f>
        <v>0</v>
      </c>
      <c r="BN29" s="120">
        <v>0</v>
      </c>
      <c r="BO29" s="33">
        <f>IF(BN29=1,$BO$71,0)</f>
        <v>0</v>
      </c>
      <c r="BP29" s="120">
        <v>1</v>
      </c>
      <c r="BQ29" s="33">
        <f>IF(BP29=1,$BQ$71,0)</f>
        <v>25</v>
      </c>
      <c r="BR29" s="120">
        <v>0</v>
      </c>
      <c r="BS29" s="33">
        <f>IF(BR29=1,$BS$71,0)</f>
        <v>0</v>
      </c>
      <c r="BT29" s="97">
        <f>BS29+BQ29+BO29+BM29+BK29+BI29+BG29+BE29+BC29+BA29+AY29+AW29+AU29+AS29+AQ29+AO29+AM29+AK29+AI29+AG29+AE29+AC29+AA29+Y29+W29+U29+S29+Q29+O29+M29+K29+I29+G29</f>
        <v>382.5498575498575</v>
      </c>
      <c r="BU29" s="35">
        <v>0.0002208333333333333</v>
      </c>
      <c r="BV29" s="36">
        <v>0.00022546296296296298</v>
      </c>
      <c r="BW29" s="98">
        <f>BV29+BU29</f>
        <v>0.0004462962962962963</v>
      </c>
      <c r="BX29" s="123">
        <f>1+$BU$71/(BW29*100)</f>
        <v>1.8623750000000001</v>
      </c>
      <c r="BY29" s="99">
        <f>BT29*BX29</f>
        <v>712.4512909544159</v>
      </c>
      <c r="BZ29" s="100">
        <f>RANK(BY29,$BY$3:$BY$70)</f>
        <v>27</v>
      </c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</row>
    <row r="30" spans="1:254" s="96" customFormat="1" ht="16.5" customHeight="1">
      <c r="A30" s="115" t="s">
        <v>154</v>
      </c>
      <c r="B30" s="128" t="s">
        <v>17</v>
      </c>
      <c r="C30" s="28">
        <v>2006</v>
      </c>
      <c r="D30" s="112" t="s">
        <v>153</v>
      </c>
      <c r="E30" s="29" t="s">
        <v>65</v>
      </c>
      <c r="F30" s="119">
        <v>1</v>
      </c>
      <c r="G30" s="33">
        <f>IF(F30=1,$G$71,0)</f>
        <v>142.85714285714286</v>
      </c>
      <c r="H30" s="120">
        <v>0</v>
      </c>
      <c r="I30" s="33">
        <f>IF(H30=1,$I$71,0)</f>
        <v>0</v>
      </c>
      <c r="J30" s="120">
        <v>0</v>
      </c>
      <c r="K30" s="33">
        <f>IF(J30=1,$K$71,0)</f>
        <v>0</v>
      </c>
      <c r="L30" s="120">
        <v>0</v>
      </c>
      <c r="M30" s="33">
        <f>IF(L30=1,$M$71,0)</f>
        <v>0</v>
      </c>
      <c r="N30" s="120">
        <v>0</v>
      </c>
      <c r="O30" s="33">
        <f>IF(N30=1,$O$71,0)</f>
        <v>0</v>
      </c>
      <c r="P30" s="120">
        <v>1</v>
      </c>
      <c r="Q30" s="33">
        <f>IF(P30=1,$Q$71,0)</f>
        <v>47.61904761904762</v>
      </c>
      <c r="R30" s="120">
        <v>0</v>
      </c>
      <c r="S30" s="33">
        <f>IF(R30=1,$S$71,0)</f>
        <v>0</v>
      </c>
      <c r="T30" s="120">
        <v>1</v>
      </c>
      <c r="U30" s="33">
        <f>IF(T30=1,$U$71,0)</f>
        <v>26.31578947368421</v>
      </c>
      <c r="V30" s="120">
        <v>0</v>
      </c>
      <c r="W30" s="33">
        <f>IF(V30=1,$W$71,0)</f>
        <v>0</v>
      </c>
      <c r="X30" s="120">
        <v>1</v>
      </c>
      <c r="Y30" s="33">
        <f>IF(X30=1,$Y$71,0)</f>
        <v>45.45454545454545</v>
      </c>
      <c r="Z30" s="120">
        <v>0</v>
      </c>
      <c r="AA30" s="33">
        <f>IF(Z30=1,$AA$71,0)</f>
        <v>0</v>
      </c>
      <c r="AB30" s="120">
        <v>0</v>
      </c>
      <c r="AC30" s="33">
        <f>IF(AB30=1,$AC$71,0)</f>
        <v>0</v>
      </c>
      <c r="AD30" s="120">
        <v>0</v>
      </c>
      <c r="AE30" s="33">
        <f>IF(AD30=1,$AE$71,0)</f>
        <v>0</v>
      </c>
      <c r="AF30" s="120">
        <v>1</v>
      </c>
      <c r="AG30" s="33">
        <f>IF(AF30=1,$AG$71,0)</f>
        <v>47.61904761904762</v>
      </c>
      <c r="AH30" s="120">
        <v>1</v>
      </c>
      <c r="AI30" s="33">
        <f>IF(AH30=1,$AI$71,0)</f>
        <v>55.55555555555556</v>
      </c>
      <c r="AJ30" s="120">
        <v>1</v>
      </c>
      <c r="AK30" s="33">
        <f>IF(AJ30=1,$AK$71,0)</f>
        <v>37.03703703703704</v>
      </c>
      <c r="AL30" s="120">
        <v>0</v>
      </c>
      <c r="AM30" s="33">
        <f>IF(AL30=1,$AM$71,0)</f>
        <v>0</v>
      </c>
      <c r="AN30" s="120">
        <v>0</v>
      </c>
      <c r="AO30" s="33">
        <f>IF(AN30=1,$AO$71,0)</f>
        <v>0</v>
      </c>
      <c r="AP30" s="120">
        <v>0</v>
      </c>
      <c r="AQ30" s="33">
        <f>IF(AP30=1,$AQ$71,0)</f>
        <v>0</v>
      </c>
      <c r="AR30" s="120">
        <v>0</v>
      </c>
      <c r="AS30" s="33">
        <f>IF(AR30=1,$AS$71,0)</f>
        <v>0</v>
      </c>
      <c r="AT30" s="120">
        <v>0</v>
      </c>
      <c r="AU30" s="33">
        <f>IF(AT30=1,$AU$71,0)</f>
        <v>0</v>
      </c>
      <c r="AV30" s="120">
        <v>0</v>
      </c>
      <c r="AW30" s="33">
        <f>IF(AV30=1,$AW$71,0)</f>
        <v>0</v>
      </c>
      <c r="AX30" s="120">
        <v>0</v>
      </c>
      <c r="AY30" s="33">
        <f>IF(AX30=1,$AY$71,0)</f>
        <v>0</v>
      </c>
      <c r="AZ30" s="120">
        <v>0</v>
      </c>
      <c r="BA30" s="33">
        <f>IF(AZ30=1,$BA$71,0)</f>
        <v>0</v>
      </c>
      <c r="BB30" s="120">
        <v>0</v>
      </c>
      <c r="BC30" s="33">
        <f>IF(BB30=1,$BC$71,0)</f>
        <v>0</v>
      </c>
      <c r="BD30" s="120">
        <v>0</v>
      </c>
      <c r="BE30" s="33">
        <f>IF(BD30=1,$BE$71,0)</f>
        <v>0</v>
      </c>
      <c r="BF30" s="120">
        <v>0</v>
      </c>
      <c r="BG30" s="33">
        <f>IF(BF30=1,$BG$71,0)</f>
        <v>0</v>
      </c>
      <c r="BH30" s="120">
        <v>0</v>
      </c>
      <c r="BI30" s="33">
        <f>IF(BH30=1,$BI$71,0)</f>
        <v>0</v>
      </c>
      <c r="BJ30" s="120">
        <v>1</v>
      </c>
      <c r="BK30" s="33">
        <f>IF(BJ30=1,$BK$71,0)</f>
        <v>71.42857142857143</v>
      </c>
      <c r="BL30" s="120">
        <v>0</v>
      </c>
      <c r="BM30" s="33">
        <f>IF(BL30=1,$BM$71,0)</f>
        <v>0</v>
      </c>
      <c r="BN30" s="120">
        <v>0</v>
      </c>
      <c r="BO30" s="33">
        <f>IF(BN30=1,$BO$71,0)</f>
        <v>0</v>
      </c>
      <c r="BP30" s="120">
        <v>1</v>
      </c>
      <c r="BQ30" s="33">
        <f>IF(BP30=1,$BQ$71,0)</f>
        <v>25</v>
      </c>
      <c r="BR30" s="120">
        <v>0</v>
      </c>
      <c r="BS30" s="33">
        <f>IF(BR30=1,$BS$71,0)</f>
        <v>0</v>
      </c>
      <c r="BT30" s="97">
        <f>BS30+BQ30+BO30+BM30+BK30+BI30+BG30+BE30+BC30+BA30+AY30+AW30+AU30+AS30+AQ30+AO30+AM30+AK30+AI30+AG30+AE30+AC30+AA30+Y30+W30+U30+S30+Q30+O30+M30+K30+I30+G30</f>
        <v>498.8867370446318</v>
      </c>
      <c r="BU30" s="35">
        <v>0.00041249999999999994</v>
      </c>
      <c r="BV30" s="36">
        <v>0.0005085648148148148</v>
      </c>
      <c r="BW30" s="98">
        <f>BV30+BU30</f>
        <v>0.0009210648148148147</v>
      </c>
      <c r="BX30" s="123">
        <f>1+$BU$71/(BW30*100)</f>
        <v>1.4178585071626038</v>
      </c>
      <c r="BY30" s="99">
        <f>BT30*BX30</f>
        <v>707.3508042293241</v>
      </c>
      <c r="BZ30" s="100">
        <f>RANK(BY30,$BY$3:$BY$70)</f>
        <v>28</v>
      </c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</row>
    <row r="31" spans="1:254" s="96" customFormat="1" ht="16.5" customHeight="1">
      <c r="A31" s="115" t="s">
        <v>116</v>
      </c>
      <c r="B31" s="128" t="s">
        <v>117</v>
      </c>
      <c r="C31" s="28">
        <v>2003</v>
      </c>
      <c r="D31" s="112" t="s">
        <v>106</v>
      </c>
      <c r="E31" s="29" t="s">
        <v>118</v>
      </c>
      <c r="F31" s="119">
        <v>0</v>
      </c>
      <c r="G31" s="33">
        <f>IF(F31=1,$G$71,0)</f>
        <v>0</v>
      </c>
      <c r="H31" s="120">
        <v>0</v>
      </c>
      <c r="I31" s="33">
        <f>IF(H31=1,$I$71,0)</f>
        <v>0</v>
      </c>
      <c r="J31" s="120">
        <v>0</v>
      </c>
      <c r="K31" s="33">
        <f>IF(J31=1,$K$71,0)</f>
        <v>0</v>
      </c>
      <c r="L31" s="120">
        <v>0</v>
      </c>
      <c r="M31" s="33">
        <f>IF(L31=1,$M$71,0)</f>
        <v>0</v>
      </c>
      <c r="N31" s="120">
        <v>0</v>
      </c>
      <c r="O31" s="33">
        <f>IF(N31=1,$O$71,0)</f>
        <v>0</v>
      </c>
      <c r="P31" s="120">
        <v>1</v>
      </c>
      <c r="Q31" s="33">
        <f>IF(P31=1,$Q$71,0)</f>
        <v>47.61904761904762</v>
      </c>
      <c r="R31" s="120">
        <v>1</v>
      </c>
      <c r="S31" s="33">
        <f>IF(R31=1,$S$71,0)</f>
        <v>33.333333333333336</v>
      </c>
      <c r="T31" s="120">
        <v>1</v>
      </c>
      <c r="U31" s="33">
        <f>IF(T31=1,$U$71,0)</f>
        <v>26.31578947368421</v>
      </c>
      <c r="V31" s="120">
        <v>1</v>
      </c>
      <c r="W31" s="33">
        <f>IF(V31=1,$W$71,0)</f>
        <v>55.55555555555556</v>
      </c>
      <c r="X31" s="120">
        <v>1</v>
      </c>
      <c r="Y31" s="33">
        <f>IF(X31=1,$Y$71,0)</f>
        <v>45.45454545454545</v>
      </c>
      <c r="Z31" s="120">
        <v>0</v>
      </c>
      <c r="AA31" s="33">
        <f>IF(Z31=1,$AA$71,0)</f>
        <v>0</v>
      </c>
      <c r="AB31" s="120">
        <v>0</v>
      </c>
      <c r="AC31" s="33">
        <f>IF(AB31=1,$AC$71,0)</f>
        <v>0</v>
      </c>
      <c r="AD31" s="120">
        <v>0</v>
      </c>
      <c r="AE31" s="33">
        <f>IF(AD31=1,$AE$71,0)</f>
        <v>0</v>
      </c>
      <c r="AF31" s="120">
        <v>1</v>
      </c>
      <c r="AG31" s="33">
        <f>IF(AF31=1,$AG$71,0)</f>
        <v>47.61904761904762</v>
      </c>
      <c r="AH31" s="120">
        <v>1</v>
      </c>
      <c r="AI31" s="33">
        <f>IF(AH31=1,$AI$71,0)</f>
        <v>55.55555555555556</v>
      </c>
      <c r="AJ31" s="120">
        <v>1</v>
      </c>
      <c r="AK31" s="33">
        <f>IF(AJ31=1,$AK$71,0)</f>
        <v>37.03703703703704</v>
      </c>
      <c r="AL31" s="120">
        <v>0</v>
      </c>
      <c r="AM31" s="33">
        <f>IF(AL31=1,$AM$71,0)</f>
        <v>0</v>
      </c>
      <c r="AN31" s="120">
        <v>0</v>
      </c>
      <c r="AO31" s="33">
        <f>IF(AN31=1,$AO$71,0)</f>
        <v>0</v>
      </c>
      <c r="AP31" s="120">
        <v>0</v>
      </c>
      <c r="AQ31" s="33">
        <f>IF(AP31=1,$AQ$71,0)</f>
        <v>0</v>
      </c>
      <c r="AR31" s="120">
        <v>0</v>
      </c>
      <c r="AS31" s="33">
        <f>IF(AR31=1,$AS$71,0)</f>
        <v>0</v>
      </c>
      <c r="AT31" s="120">
        <v>0</v>
      </c>
      <c r="AU31" s="33">
        <f>IF(AT31=1,$AU$71,0)</f>
        <v>0</v>
      </c>
      <c r="AV31" s="120">
        <v>0</v>
      </c>
      <c r="AW31" s="33">
        <f>IF(AV31=1,$AW$71,0)</f>
        <v>0</v>
      </c>
      <c r="AX31" s="120">
        <v>0</v>
      </c>
      <c r="AY31" s="33">
        <f>IF(AX31=1,$AY$71,0)</f>
        <v>0</v>
      </c>
      <c r="AZ31" s="120">
        <v>0</v>
      </c>
      <c r="BA31" s="33">
        <f>IF(AZ31=1,$BA$71,0)</f>
        <v>0</v>
      </c>
      <c r="BB31" s="120">
        <v>0</v>
      </c>
      <c r="BC31" s="33">
        <f>IF(BB31=1,$BC$71,0)</f>
        <v>0</v>
      </c>
      <c r="BD31" s="120">
        <v>0</v>
      </c>
      <c r="BE31" s="33">
        <f>IF(BD31=1,$BE$71,0)</f>
        <v>0</v>
      </c>
      <c r="BF31" s="120">
        <v>0</v>
      </c>
      <c r="BG31" s="33">
        <f>IF(BF31=1,$BG$71,0)</f>
        <v>0</v>
      </c>
      <c r="BH31" s="120">
        <v>0</v>
      </c>
      <c r="BI31" s="33">
        <f>IF(BH31=1,$BI$71,0)</f>
        <v>0</v>
      </c>
      <c r="BJ31" s="120">
        <v>0</v>
      </c>
      <c r="BK31" s="33">
        <f>IF(BJ31=1,$BK$71,0)</f>
        <v>0</v>
      </c>
      <c r="BL31" s="120">
        <v>1</v>
      </c>
      <c r="BM31" s="33">
        <f>IF(BL31=1,$BM$71,0)</f>
        <v>40</v>
      </c>
      <c r="BN31" s="120">
        <v>0</v>
      </c>
      <c r="BO31" s="33">
        <f>IF(BN31=1,$BO$71,0)</f>
        <v>0</v>
      </c>
      <c r="BP31" s="120">
        <v>0</v>
      </c>
      <c r="BQ31" s="33">
        <f>IF(BP31=1,$BQ$71,0)</f>
        <v>0</v>
      </c>
      <c r="BR31" s="120">
        <v>0</v>
      </c>
      <c r="BS31" s="33">
        <f>IF(BR31=1,$BS$71,0)</f>
        <v>0</v>
      </c>
      <c r="BT31" s="97">
        <f>BS31+BQ31+BO31+BM31+BK31+BI31+BG31+BE31+BC31+BA31+AY31+AW31+AU31+AS31+AQ31+AO31+AM31+AK31+AI31+AG31+AE31+AC31+AA31+Y31+W31+U31+S31+Q31+O31+M31+K31+I31+G31</f>
        <v>388.48991164780637</v>
      </c>
      <c r="BU31" s="35">
        <v>0.00023368055555555558</v>
      </c>
      <c r="BV31" s="36">
        <v>0.00023564814814814813</v>
      </c>
      <c r="BW31" s="98">
        <f>BV31+BU31</f>
        <v>0.0004693287037037037</v>
      </c>
      <c r="BX31" s="123">
        <f>1+$BU$71/(BW31*100)</f>
        <v>1.8200537607891492</v>
      </c>
      <c r="BY31" s="99">
        <f>BT31*BX31</f>
        <v>707.0725247232342</v>
      </c>
      <c r="BZ31" s="100">
        <f>RANK(BY31,$BY$3:$BY$70)</f>
        <v>29</v>
      </c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</row>
    <row r="32" spans="1:254" s="96" customFormat="1" ht="16.5" customHeight="1">
      <c r="A32" s="115" t="s">
        <v>31</v>
      </c>
      <c r="B32" s="128" t="s">
        <v>32</v>
      </c>
      <c r="C32" s="28">
        <v>2007</v>
      </c>
      <c r="D32" s="113" t="s">
        <v>15</v>
      </c>
      <c r="E32" s="29" t="s">
        <v>16</v>
      </c>
      <c r="F32" s="119">
        <v>1</v>
      </c>
      <c r="G32" s="33">
        <f>IF(F32=1,$G$71,0)</f>
        <v>142.85714285714286</v>
      </c>
      <c r="H32" s="120">
        <v>0</v>
      </c>
      <c r="I32" s="33">
        <f>IF(H32=1,$I$71,0)</f>
        <v>0</v>
      </c>
      <c r="J32" s="120">
        <v>0</v>
      </c>
      <c r="K32" s="33">
        <f>IF(J32=1,$K$71,0)</f>
        <v>0</v>
      </c>
      <c r="L32" s="120">
        <v>0</v>
      </c>
      <c r="M32" s="33">
        <f>IF(L32=1,$M$71,0)</f>
        <v>0</v>
      </c>
      <c r="N32" s="120">
        <v>0</v>
      </c>
      <c r="O32" s="33">
        <f>IF(N32=1,$O$71,0)</f>
        <v>0</v>
      </c>
      <c r="P32" s="120">
        <v>0</v>
      </c>
      <c r="Q32" s="33">
        <f>IF(P32=1,$Q$71,0)</f>
        <v>0</v>
      </c>
      <c r="R32" s="120">
        <v>0</v>
      </c>
      <c r="S32" s="33">
        <f>IF(R32=1,$S$71,0)</f>
        <v>0</v>
      </c>
      <c r="T32" s="120">
        <v>0</v>
      </c>
      <c r="U32" s="33">
        <f>IF(T32=1,$U$71,0)</f>
        <v>0</v>
      </c>
      <c r="V32" s="120">
        <v>1</v>
      </c>
      <c r="W32" s="33">
        <f>IF(V32=1,$W$71,0)</f>
        <v>55.55555555555556</v>
      </c>
      <c r="X32" s="120">
        <v>1</v>
      </c>
      <c r="Y32" s="33">
        <f>IF(X32=1,$Y$71,0)</f>
        <v>45.45454545454545</v>
      </c>
      <c r="Z32" s="120">
        <v>0</v>
      </c>
      <c r="AA32" s="33">
        <f>IF(Z32=1,$AA$71,0)</f>
        <v>0</v>
      </c>
      <c r="AB32" s="120">
        <v>1</v>
      </c>
      <c r="AC32" s="33">
        <f>IF(AB32=1,$AC$71,0)</f>
        <v>47.61904761904762</v>
      </c>
      <c r="AD32" s="120">
        <v>0</v>
      </c>
      <c r="AE32" s="33">
        <f>IF(AD32=1,$AE$71,0)</f>
        <v>0</v>
      </c>
      <c r="AF32" s="120">
        <v>1</v>
      </c>
      <c r="AG32" s="33">
        <f>IF(AF32=1,$AG$71,0)</f>
        <v>47.61904761904762</v>
      </c>
      <c r="AH32" s="120">
        <v>0</v>
      </c>
      <c r="AI32" s="33">
        <f>IF(AH32=1,$AI$71,0)</f>
        <v>0</v>
      </c>
      <c r="AJ32" s="120">
        <v>0</v>
      </c>
      <c r="AK32" s="33">
        <f>IF(AJ32=1,$AK$71,0)</f>
        <v>0</v>
      </c>
      <c r="AL32" s="120">
        <v>0</v>
      </c>
      <c r="AM32" s="33">
        <f>IF(AL32=1,$AM$71,0)</f>
        <v>0</v>
      </c>
      <c r="AN32" s="120">
        <v>0</v>
      </c>
      <c r="AO32" s="33">
        <f>IF(AN32=1,$AO$71,0)</f>
        <v>0</v>
      </c>
      <c r="AP32" s="120">
        <v>0</v>
      </c>
      <c r="AQ32" s="33">
        <f>IF(AP32=1,$AQ$71,0)</f>
        <v>0</v>
      </c>
      <c r="AR32" s="120">
        <v>0</v>
      </c>
      <c r="AS32" s="33">
        <f>IF(AR32=1,$AS$71,0)</f>
        <v>0</v>
      </c>
      <c r="AT32" s="120">
        <v>0</v>
      </c>
      <c r="AU32" s="33">
        <f>IF(AT32=1,$AU$71,0)</f>
        <v>0</v>
      </c>
      <c r="AV32" s="120">
        <v>0</v>
      </c>
      <c r="AW32" s="33">
        <f>IF(AV32=1,$AW$71,0)</f>
        <v>0</v>
      </c>
      <c r="AX32" s="120">
        <v>0</v>
      </c>
      <c r="AY32" s="33">
        <f>IF(AX32=1,$AY$71,0)</f>
        <v>0</v>
      </c>
      <c r="AZ32" s="120">
        <v>0</v>
      </c>
      <c r="BA32" s="33">
        <f>IF(AZ32=1,$BA$71,0)</f>
        <v>0</v>
      </c>
      <c r="BB32" s="120">
        <v>0</v>
      </c>
      <c r="BC32" s="33">
        <f>IF(BB32=1,$BC$71,0)</f>
        <v>0</v>
      </c>
      <c r="BD32" s="120">
        <v>0</v>
      </c>
      <c r="BE32" s="33">
        <f>IF(BD32=1,$BE$71,0)</f>
        <v>0</v>
      </c>
      <c r="BF32" s="120">
        <v>0</v>
      </c>
      <c r="BG32" s="33">
        <f>IF(BF32=1,$BG$71,0)</f>
        <v>0</v>
      </c>
      <c r="BH32" s="120">
        <v>0</v>
      </c>
      <c r="BI32" s="33">
        <f>IF(BH32=1,$BI$71,0)</f>
        <v>0</v>
      </c>
      <c r="BJ32" s="120">
        <v>1</v>
      </c>
      <c r="BK32" s="33">
        <f>IF(BJ32=1,$BK$71,0)</f>
        <v>71.42857142857143</v>
      </c>
      <c r="BL32" s="120">
        <v>0</v>
      </c>
      <c r="BM32" s="33">
        <f>IF(BL32=1,$BM$71,0)</f>
        <v>0</v>
      </c>
      <c r="BN32" s="120">
        <v>0</v>
      </c>
      <c r="BO32" s="33">
        <f>IF(BN32=1,$BO$71,0)</f>
        <v>0</v>
      </c>
      <c r="BP32" s="120">
        <v>1</v>
      </c>
      <c r="BQ32" s="33">
        <f>IF(BP32=1,$BQ$71,0)</f>
        <v>25</v>
      </c>
      <c r="BR32" s="120">
        <v>0</v>
      </c>
      <c r="BS32" s="33">
        <f>IF(BR32=1,$BS$71,0)</f>
        <v>0</v>
      </c>
      <c r="BT32" s="97">
        <f>BS32+BQ32+BO32+BM32+BK32+BI32+BG32+BE32+BC32+BA32+AY32+AW32+AU32+AS32+AQ32+AO32+AM32+AK32+AI32+AG32+AE32+AC32+AA32+Y32+W32+U32+S32+Q32+O32+M32+K32+I32+G32</f>
        <v>435.53391053391056</v>
      </c>
      <c r="BU32" s="35">
        <v>0.0003105324074074074</v>
      </c>
      <c r="BV32" s="36">
        <v>0.00033680555555555563</v>
      </c>
      <c r="BW32" s="98">
        <f>BV32+BU32</f>
        <v>0.0006473379629629631</v>
      </c>
      <c r="BX32" s="123">
        <f>1+$BU$71/(BW32*100)</f>
        <v>1.5945499731807615</v>
      </c>
      <c r="BY32" s="99">
        <f>BT32*BX32</f>
        <v>694.4805853611592</v>
      </c>
      <c r="BZ32" s="100">
        <f>RANK(BY32,$BY$3:$BY$70)</f>
        <v>30</v>
      </c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</row>
    <row r="33" spans="1:254" s="96" customFormat="1" ht="16.5" customHeight="1">
      <c r="A33" s="115" t="s">
        <v>85</v>
      </c>
      <c r="B33" s="128" t="s">
        <v>86</v>
      </c>
      <c r="C33" s="28">
        <v>2005</v>
      </c>
      <c r="D33" s="113" t="s">
        <v>62</v>
      </c>
      <c r="E33" s="29" t="s">
        <v>35</v>
      </c>
      <c r="F33" s="119">
        <v>0</v>
      </c>
      <c r="G33" s="33">
        <f>IF(F33=1,$G$71,0)</f>
        <v>0</v>
      </c>
      <c r="H33" s="120">
        <v>1</v>
      </c>
      <c r="I33" s="33">
        <f>IF(H33=1,$I$71,0)</f>
        <v>76.92307692307692</v>
      </c>
      <c r="J33" s="120">
        <v>0</v>
      </c>
      <c r="K33" s="33">
        <f>IF(J33=1,$K$71,0)</f>
        <v>0</v>
      </c>
      <c r="L33" s="120">
        <v>1</v>
      </c>
      <c r="M33" s="33">
        <f>IF(L33=1,$M$71,0)</f>
        <v>83.33333333333333</v>
      </c>
      <c r="N33" s="120">
        <v>0</v>
      </c>
      <c r="O33" s="33">
        <f>IF(N33=1,$O$71,0)</f>
        <v>0</v>
      </c>
      <c r="P33" s="120">
        <v>0</v>
      </c>
      <c r="Q33" s="33">
        <f>IF(P33=1,$Q$71,0)</f>
        <v>0</v>
      </c>
      <c r="R33" s="120">
        <v>0</v>
      </c>
      <c r="S33" s="33">
        <f>IF(R33=1,$S$71,0)</f>
        <v>0</v>
      </c>
      <c r="T33" s="120">
        <v>1</v>
      </c>
      <c r="U33" s="33">
        <f>IF(T33=1,$U$71,0)</f>
        <v>26.31578947368421</v>
      </c>
      <c r="V33" s="120">
        <v>0</v>
      </c>
      <c r="W33" s="33">
        <f>IF(V33=1,$W$71,0)</f>
        <v>0</v>
      </c>
      <c r="X33" s="120">
        <v>1</v>
      </c>
      <c r="Y33" s="33">
        <f>IF(X33=1,$Y$71,0)</f>
        <v>45.45454545454545</v>
      </c>
      <c r="Z33" s="120">
        <v>0</v>
      </c>
      <c r="AA33" s="33">
        <f>IF(Z33=1,$AA$71,0)</f>
        <v>0</v>
      </c>
      <c r="AB33" s="120">
        <v>0</v>
      </c>
      <c r="AC33" s="33">
        <f>IF(AB33=1,$AC$71,0)</f>
        <v>0</v>
      </c>
      <c r="AD33" s="120">
        <v>0</v>
      </c>
      <c r="AE33" s="33">
        <f>IF(AD33=1,$AE$71,0)</f>
        <v>0</v>
      </c>
      <c r="AF33" s="120">
        <v>0</v>
      </c>
      <c r="AG33" s="33">
        <f>IF(AF33=1,$AG$71,0)</f>
        <v>0</v>
      </c>
      <c r="AH33" s="120">
        <v>1</v>
      </c>
      <c r="AI33" s="33">
        <f>IF(AH33=1,$AI$71,0)</f>
        <v>55.55555555555556</v>
      </c>
      <c r="AJ33" s="120">
        <v>0</v>
      </c>
      <c r="AK33" s="33">
        <f>IF(AJ33=1,$AK$71,0)</f>
        <v>0</v>
      </c>
      <c r="AL33" s="120">
        <v>0</v>
      </c>
      <c r="AM33" s="33">
        <f>IF(AL33=1,$AM$71,0)</f>
        <v>0</v>
      </c>
      <c r="AN33" s="120">
        <v>0</v>
      </c>
      <c r="AO33" s="33">
        <f>IF(AN33=1,$AO$71,0)</f>
        <v>0</v>
      </c>
      <c r="AP33" s="120">
        <v>0</v>
      </c>
      <c r="AQ33" s="33">
        <f>IF(AP33=1,$AQ$71,0)</f>
        <v>0</v>
      </c>
      <c r="AR33" s="120">
        <v>0</v>
      </c>
      <c r="AS33" s="33">
        <f>IF(AR33=1,$AS$71,0)</f>
        <v>0</v>
      </c>
      <c r="AT33" s="120">
        <v>0</v>
      </c>
      <c r="AU33" s="33">
        <f>IF(AT33=1,$AU$71,0)</f>
        <v>0</v>
      </c>
      <c r="AV33" s="120">
        <v>0</v>
      </c>
      <c r="AW33" s="33">
        <f>IF(AV33=1,$AW$71,0)</f>
        <v>0</v>
      </c>
      <c r="AX33" s="120">
        <v>0</v>
      </c>
      <c r="AY33" s="33">
        <f>IF(AX33=1,$AY$71,0)</f>
        <v>0</v>
      </c>
      <c r="AZ33" s="120">
        <v>0</v>
      </c>
      <c r="BA33" s="33">
        <f>IF(AZ33=1,$BA$71,0)</f>
        <v>0</v>
      </c>
      <c r="BB33" s="120">
        <v>0</v>
      </c>
      <c r="BC33" s="33">
        <f>IF(BB33=1,$BC$71,0)</f>
        <v>0</v>
      </c>
      <c r="BD33" s="120">
        <v>0</v>
      </c>
      <c r="BE33" s="33">
        <f>IF(BD33=1,$BE$71,0)</f>
        <v>0</v>
      </c>
      <c r="BF33" s="120">
        <v>0</v>
      </c>
      <c r="BG33" s="33">
        <f>IF(BF33=1,$BG$71,0)</f>
        <v>0</v>
      </c>
      <c r="BH33" s="120">
        <v>0</v>
      </c>
      <c r="BI33" s="33">
        <f>IF(BH33=1,$BI$71,0)</f>
        <v>0</v>
      </c>
      <c r="BJ33" s="120">
        <v>0</v>
      </c>
      <c r="BK33" s="33">
        <f>IF(BJ33=1,$BK$71,0)</f>
        <v>0</v>
      </c>
      <c r="BL33" s="120">
        <v>0</v>
      </c>
      <c r="BM33" s="33">
        <f>IF(BL33=1,$BM$71,0)</f>
        <v>0</v>
      </c>
      <c r="BN33" s="120">
        <v>0</v>
      </c>
      <c r="BO33" s="33">
        <f>IF(BN33=1,$BO$71,0)</f>
        <v>0</v>
      </c>
      <c r="BP33" s="120">
        <v>1</v>
      </c>
      <c r="BQ33" s="33">
        <f>IF(BP33=1,$BQ$71,0)</f>
        <v>25</v>
      </c>
      <c r="BR33" s="120">
        <v>1</v>
      </c>
      <c r="BS33" s="33">
        <f>IF(BR33=1,$BS$71,0)</f>
        <v>33.333333333333336</v>
      </c>
      <c r="BT33" s="97">
        <f>BS33+BQ33+BO33+BM33+BK33+BI33+BG33+BE33+BC33+BA33+AY33+AW33+AU33+AS33+AQ33+AO33+AM33+AK33+AI33+AG33+AE33+AC33+AA33+Y33+W33+U33+S33+Q33+O33+M33+K33+I33+G33</f>
        <v>345.9156340735288</v>
      </c>
      <c r="BU33" s="35">
        <v>0.00020752314814814817</v>
      </c>
      <c r="BV33" s="36">
        <v>0.0002563657407407407</v>
      </c>
      <c r="BW33" s="98">
        <f>BV33+BU33</f>
        <v>0.0004638888888888889</v>
      </c>
      <c r="BX33" s="123">
        <f>1+$BU$71/(BW33*100)</f>
        <v>1.8296701596806386</v>
      </c>
      <c r="BY33" s="99">
        <f>BT33*BX33</f>
        <v>632.9115134313428</v>
      </c>
      <c r="BZ33" s="100">
        <f>RANK(BY33,$BY$3:$BY$70)</f>
        <v>31</v>
      </c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</row>
    <row r="34" spans="1:254" s="96" customFormat="1" ht="16.5" customHeight="1">
      <c r="A34" s="115" t="s">
        <v>91</v>
      </c>
      <c r="B34" s="128" t="s">
        <v>40</v>
      </c>
      <c r="C34" s="28">
        <v>2005</v>
      </c>
      <c r="D34" s="112" t="s">
        <v>152</v>
      </c>
      <c r="E34" s="29" t="s">
        <v>28</v>
      </c>
      <c r="F34" s="119">
        <v>0</v>
      </c>
      <c r="G34" s="33">
        <f>IF(F34=1,$G$71,0)</f>
        <v>0</v>
      </c>
      <c r="H34" s="120">
        <v>0</v>
      </c>
      <c r="I34" s="33">
        <f>IF(H34=1,$I$71,0)</f>
        <v>0</v>
      </c>
      <c r="J34" s="120">
        <v>0</v>
      </c>
      <c r="K34" s="33">
        <f>IF(J34=1,$K$71,0)</f>
        <v>0</v>
      </c>
      <c r="L34" s="120">
        <v>1</v>
      </c>
      <c r="M34" s="33">
        <f>IF(L34=1,$M$71,0)</f>
        <v>83.33333333333333</v>
      </c>
      <c r="N34" s="120">
        <v>0</v>
      </c>
      <c r="O34" s="33">
        <f>IF(N34=1,$O$71,0)</f>
        <v>0</v>
      </c>
      <c r="P34" s="120">
        <v>0</v>
      </c>
      <c r="Q34" s="33">
        <f>IF(P34=1,$Q$71,0)</f>
        <v>0</v>
      </c>
      <c r="R34" s="120">
        <v>1</v>
      </c>
      <c r="S34" s="33">
        <f>IF(R34=1,$S$71,0)</f>
        <v>33.333333333333336</v>
      </c>
      <c r="T34" s="120">
        <v>1</v>
      </c>
      <c r="U34" s="33">
        <f>IF(T34=1,$U$71,0)</f>
        <v>26.31578947368421</v>
      </c>
      <c r="V34" s="120">
        <v>0</v>
      </c>
      <c r="W34" s="33">
        <f>IF(V34=1,$W$71,0)</f>
        <v>0</v>
      </c>
      <c r="X34" s="120">
        <v>0</v>
      </c>
      <c r="Y34" s="33">
        <f>IF(X34=1,$Y$71,0)</f>
        <v>0</v>
      </c>
      <c r="Z34" s="120">
        <v>0</v>
      </c>
      <c r="AA34" s="33">
        <f>IF(Z34=1,$AA$71,0)</f>
        <v>0</v>
      </c>
      <c r="AB34" s="120">
        <v>1</v>
      </c>
      <c r="AC34" s="33">
        <f>IF(AB34=1,$AC$71,0)</f>
        <v>47.61904761904762</v>
      </c>
      <c r="AD34" s="120">
        <v>0</v>
      </c>
      <c r="AE34" s="33">
        <f>IF(AD34=1,$AE$71,0)</f>
        <v>0</v>
      </c>
      <c r="AF34" s="120">
        <v>0</v>
      </c>
      <c r="AG34" s="33">
        <f>IF(AF34=1,$AG$71,0)</f>
        <v>0</v>
      </c>
      <c r="AH34" s="120">
        <v>0</v>
      </c>
      <c r="AI34" s="33">
        <f>IF(AH34=1,$AI$71,0)</f>
        <v>0</v>
      </c>
      <c r="AJ34" s="120">
        <v>0</v>
      </c>
      <c r="AK34" s="33">
        <f>IF(AJ34=1,$AK$71,0)</f>
        <v>0</v>
      </c>
      <c r="AL34" s="120">
        <v>0</v>
      </c>
      <c r="AM34" s="33">
        <f>IF(AL34=1,$AM$71,0)</f>
        <v>0</v>
      </c>
      <c r="AN34" s="120">
        <v>0</v>
      </c>
      <c r="AO34" s="33">
        <f>IF(AN34=1,$AO$71,0)</f>
        <v>0</v>
      </c>
      <c r="AP34" s="120">
        <v>0</v>
      </c>
      <c r="AQ34" s="33">
        <f>IF(AP34=1,$AQ$71,0)</f>
        <v>0</v>
      </c>
      <c r="AR34" s="120">
        <v>0</v>
      </c>
      <c r="AS34" s="33">
        <f>IF(AR34=1,$AS$71,0)</f>
        <v>0</v>
      </c>
      <c r="AT34" s="120">
        <v>1</v>
      </c>
      <c r="AU34" s="33">
        <f>IF(AT34=1,$AU$71,0)</f>
        <v>62.5</v>
      </c>
      <c r="AV34" s="120">
        <v>0</v>
      </c>
      <c r="AW34" s="33">
        <f>IF(AV34=1,$AW$71,0)</f>
        <v>0</v>
      </c>
      <c r="AX34" s="120">
        <v>0</v>
      </c>
      <c r="AY34" s="33">
        <f>IF(AX34=1,$AY$71,0)</f>
        <v>0</v>
      </c>
      <c r="AZ34" s="120">
        <v>0</v>
      </c>
      <c r="BA34" s="33">
        <f>IF(AZ34=1,$BA$71,0)</f>
        <v>0</v>
      </c>
      <c r="BB34" s="120">
        <v>0</v>
      </c>
      <c r="BC34" s="33">
        <f>IF(BB34=1,$BC$71,0)</f>
        <v>0</v>
      </c>
      <c r="BD34" s="120">
        <v>0</v>
      </c>
      <c r="BE34" s="33">
        <f>IF(BD34=1,$BE$71,0)</f>
        <v>0</v>
      </c>
      <c r="BF34" s="120">
        <v>0</v>
      </c>
      <c r="BG34" s="33">
        <f>IF(BF34=1,$BG$71,0)</f>
        <v>0</v>
      </c>
      <c r="BH34" s="120">
        <v>0</v>
      </c>
      <c r="BI34" s="33">
        <f>IF(BH34=1,$BI$71,0)</f>
        <v>0</v>
      </c>
      <c r="BJ34" s="120">
        <v>0</v>
      </c>
      <c r="BK34" s="33">
        <f>IF(BJ34=1,$BK$71,0)</f>
        <v>0</v>
      </c>
      <c r="BL34" s="120">
        <v>0</v>
      </c>
      <c r="BM34" s="33">
        <f>IF(BL34=1,$BM$71,0)</f>
        <v>0</v>
      </c>
      <c r="BN34" s="120">
        <v>0</v>
      </c>
      <c r="BO34" s="33">
        <f>IF(BN34=1,$BO$71,0)</f>
        <v>0</v>
      </c>
      <c r="BP34" s="120">
        <v>1</v>
      </c>
      <c r="BQ34" s="33">
        <f>IF(BP34=1,$BQ$71,0)</f>
        <v>25</v>
      </c>
      <c r="BR34" s="120">
        <v>1</v>
      </c>
      <c r="BS34" s="33">
        <f>IF(BR34=1,$BS$71,0)</f>
        <v>33.333333333333336</v>
      </c>
      <c r="BT34" s="97">
        <f>BS34+BQ34+BO34+BM34+BK34+BI34+BG34+BE34+BC34+BA34+AY34+AW34+AU34+AS34+AQ34+AO34+AM34+AK34+AI34+AG34+AE34+AC34+AA34+Y34+W34+U34+S34+Q34+O34+M34+K34+I34+G34</f>
        <v>311.43483709273187</v>
      </c>
      <c r="BU34" s="35">
        <v>0.00018622685185185184</v>
      </c>
      <c r="BV34" s="36">
        <v>0.0001883101851851852</v>
      </c>
      <c r="BW34" s="98">
        <f>BV34+BU34</f>
        <v>0.00037453703703703705</v>
      </c>
      <c r="BX34" s="123">
        <f>1+$BU$71/(BW34*100)</f>
        <v>2.0276013597033375</v>
      </c>
      <c r="BY34" s="99">
        <f>BT34*BX34</f>
        <v>631.4656991482105</v>
      </c>
      <c r="BZ34" s="100">
        <f>RANK(BY34,$BY$3:$BY$70)</f>
        <v>32</v>
      </c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</row>
    <row r="35" spans="1:254" s="96" customFormat="1" ht="16.5" customHeight="1">
      <c r="A35" s="115" t="s">
        <v>33</v>
      </c>
      <c r="B35" s="128" t="s">
        <v>34</v>
      </c>
      <c r="C35" s="28">
        <v>2007</v>
      </c>
      <c r="D35" s="113" t="s">
        <v>15</v>
      </c>
      <c r="E35" s="29" t="s">
        <v>35</v>
      </c>
      <c r="F35" s="119">
        <v>1</v>
      </c>
      <c r="G35" s="33">
        <f>IF(F35=1,$G$71,0)</f>
        <v>142.85714285714286</v>
      </c>
      <c r="H35" s="120">
        <v>0</v>
      </c>
      <c r="I35" s="33">
        <f>IF(H35=1,$I$71,0)</f>
        <v>0</v>
      </c>
      <c r="J35" s="120">
        <v>0</v>
      </c>
      <c r="K35" s="33">
        <f>IF(J35=1,$K$71,0)</f>
        <v>0</v>
      </c>
      <c r="L35" s="120">
        <v>0</v>
      </c>
      <c r="M35" s="33">
        <f>IF(L35=1,$M$71,0)</f>
        <v>0</v>
      </c>
      <c r="N35" s="120">
        <v>0</v>
      </c>
      <c r="O35" s="33">
        <f>IF(N35=1,$O$71,0)</f>
        <v>0</v>
      </c>
      <c r="P35" s="120">
        <v>0</v>
      </c>
      <c r="Q35" s="33">
        <f>IF(P35=1,$Q$71,0)</f>
        <v>0</v>
      </c>
      <c r="R35" s="120">
        <v>1</v>
      </c>
      <c r="S35" s="33">
        <f>IF(R35=1,$S$71,0)</f>
        <v>33.333333333333336</v>
      </c>
      <c r="T35" s="120">
        <v>0</v>
      </c>
      <c r="U35" s="33">
        <f>IF(T35=1,$U$71,0)</f>
        <v>0</v>
      </c>
      <c r="V35" s="120">
        <v>0</v>
      </c>
      <c r="W35" s="33">
        <f>IF(V35=1,$W$71,0)</f>
        <v>0</v>
      </c>
      <c r="X35" s="120">
        <v>0</v>
      </c>
      <c r="Y35" s="33">
        <f>IF(X35=1,$Y$71,0)</f>
        <v>0</v>
      </c>
      <c r="Z35" s="120">
        <v>1</v>
      </c>
      <c r="AA35" s="33">
        <f>IF(Z35=1,$AA$71,0)</f>
        <v>50</v>
      </c>
      <c r="AB35" s="120">
        <v>0</v>
      </c>
      <c r="AC35" s="33">
        <f>IF(AB35=1,$AC$71,0)</f>
        <v>0</v>
      </c>
      <c r="AD35" s="120">
        <v>0</v>
      </c>
      <c r="AE35" s="33">
        <f>IF(AD35=1,$AE$71,0)</f>
        <v>0</v>
      </c>
      <c r="AF35" s="120">
        <v>0</v>
      </c>
      <c r="AG35" s="33">
        <f>IF(AF35=1,$AG$71,0)</f>
        <v>0</v>
      </c>
      <c r="AH35" s="120">
        <v>0</v>
      </c>
      <c r="AI35" s="33">
        <f>IF(AH35=1,$AI$71,0)</f>
        <v>0</v>
      </c>
      <c r="AJ35" s="120">
        <v>0</v>
      </c>
      <c r="AK35" s="33">
        <f>IF(AJ35=1,$AK$71,0)</f>
        <v>0</v>
      </c>
      <c r="AL35" s="120">
        <v>0</v>
      </c>
      <c r="AM35" s="33">
        <f>IF(AL35=1,$AM$71,0)</f>
        <v>0</v>
      </c>
      <c r="AN35" s="120">
        <v>0</v>
      </c>
      <c r="AO35" s="33">
        <f>IF(AN35=1,$AO$71,0)</f>
        <v>0</v>
      </c>
      <c r="AP35" s="120">
        <v>0</v>
      </c>
      <c r="AQ35" s="33">
        <f>IF(AP35=1,$AQ$71,0)</f>
        <v>0</v>
      </c>
      <c r="AR35" s="120">
        <v>0</v>
      </c>
      <c r="AS35" s="33">
        <f>IF(AR35=1,$AS$71,0)</f>
        <v>0</v>
      </c>
      <c r="AT35" s="120">
        <v>0</v>
      </c>
      <c r="AU35" s="33">
        <f>IF(AT35=1,$AU$71,0)</f>
        <v>0</v>
      </c>
      <c r="AV35" s="120">
        <v>0</v>
      </c>
      <c r="AW35" s="33">
        <f>IF(AV35=1,$AW$71,0)</f>
        <v>0</v>
      </c>
      <c r="AX35" s="120">
        <v>0</v>
      </c>
      <c r="AY35" s="33">
        <f>IF(AX35=1,$AY$71,0)</f>
        <v>0</v>
      </c>
      <c r="AZ35" s="120">
        <v>0</v>
      </c>
      <c r="BA35" s="33">
        <f>IF(AZ35=1,$BA$71,0)</f>
        <v>0</v>
      </c>
      <c r="BB35" s="120">
        <v>0</v>
      </c>
      <c r="BC35" s="33">
        <f>IF(BB35=1,$BC$71,0)</f>
        <v>0</v>
      </c>
      <c r="BD35" s="120">
        <v>1</v>
      </c>
      <c r="BE35" s="33">
        <f>IF(BD35=1,$BE$71,0)</f>
        <v>83.33333333333333</v>
      </c>
      <c r="BF35" s="120">
        <v>0</v>
      </c>
      <c r="BG35" s="33">
        <f>IF(BF35=1,$BG$71,0)</f>
        <v>0</v>
      </c>
      <c r="BH35" s="120">
        <v>0</v>
      </c>
      <c r="BI35" s="33">
        <f>IF(BH35=1,$BI$71,0)</f>
        <v>0</v>
      </c>
      <c r="BJ35" s="120">
        <v>1</v>
      </c>
      <c r="BK35" s="33">
        <f>IF(BJ35=1,$BK$71,0)</f>
        <v>71.42857142857143</v>
      </c>
      <c r="BL35" s="120">
        <v>0</v>
      </c>
      <c r="BM35" s="33">
        <f>IF(BL35=1,$BM$71,0)</f>
        <v>0</v>
      </c>
      <c r="BN35" s="120">
        <v>0</v>
      </c>
      <c r="BO35" s="33">
        <f>IF(BN35=1,$BO$71,0)</f>
        <v>0</v>
      </c>
      <c r="BP35" s="120">
        <v>1</v>
      </c>
      <c r="BQ35" s="33">
        <f>IF(BP35=1,$BQ$71,0)</f>
        <v>25</v>
      </c>
      <c r="BR35" s="120">
        <v>0</v>
      </c>
      <c r="BS35" s="33">
        <f>IF(BR35=1,$BS$71,0)</f>
        <v>0</v>
      </c>
      <c r="BT35" s="97">
        <f>BS35+BQ35+BO35+BM35+BK35+BI35+BG35+BE35+BC35+BA35+AY35+AW35+AU35+AS35+AQ35+AO35+AM35+AK35+AI35+AG35+AE35+AC35+AA35+Y35+W35+U35+S35+Q35+O35+M35+K35+I35+G35</f>
        <v>405.95238095238096</v>
      </c>
      <c r="BU35" s="35">
        <v>0.0003690972222222222</v>
      </c>
      <c r="BV35" s="36">
        <v>0.0003549768518518518</v>
      </c>
      <c r="BW35" s="98">
        <f>BV35+BU35</f>
        <v>0.000724074074074074</v>
      </c>
      <c r="BX35" s="123">
        <f>1+$BU$71/(BW35*100)</f>
        <v>1.531540601023018</v>
      </c>
      <c r="BY35" s="99">
        <f>BT35*BX35</f>
        <v>621.7325535105347</v>
      </c>
      <c r="BZ35" s="100">
        <f>RANK(BY35,$BY$3:$BY$70)</f>
        <v>33</v>
      </c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</row>
    <row r="36" spans="1:254" s="96" customFormat="1" ht="16.5" customHeight="1">
      <c r="A36" s="115" t="s">
        <v>85</v>
      </c>
      <c r="B36" s="128" t="s">
        <v>94</v>
      </c>
      <c r="C36" s="28">
        <v>2005</v>
      </c>
      <c r="D36" s="113" t="s">
        <v>62</v>
      </c>
      <c r="E36" s="29" t="s">
        <v>35</v>
      </c>
      <c r="F36" s="119">
        <v>0</v>
      </c>
      <c r="G36" s="33">
        <f>IF(F36=1,$G$71,0)</f>
        <v>0</v>
      </c>
      <c r="H36" s="120">
        <v>1</v>
      </c>
      <c r="I36" s="33">
        <f>IF(H36=1,$I$71,0)</f>
        <v>76.92307692307692</v>
      </c>
      <c r="J36" s="120">
        <v>0</v>
      </c>
      <c r="K36" s="33">
        <f>IF(J36=1,$K$71,0)</f>
        <v>0</v>
      </c>
      <c r="L36" s="120">
        <v>0</v>
      </c>
      <c r="M36" s="33">
        <f>IF(L36=1,$M$71,0)</f>
        <v>0</v>
      </c>
      <c r="N36" s="120">
        <v>0</v>
      </c>
      <c r="O36" s="33">
        <f>IF(N36=1,$O$71,0)</f>
        <v>0</v>
      </c>
      <c r="P36" s="120">
        <v>0</v>
      </c>
      <c r="Q36" s="33">
        <f>IF(P36=1,$Q$71,0)</f>
        <v>0</v>
      </c>
      <c r="R36" s="120">
        <v>0</v>
      </c>
      <c r="S36" s="33">
        <f>IF(R36=1,$S$71,0)</f>
        <v>0</v>
      </c>
      <c r="T36" s="120">
        <v>0</v>
      </c>
      <c r="U36" s="33">
        <f>IF(T36=1,$U$71,0)</f>
        <v>0</v>
      </c>
      <c r="V36" s="120">
        <v>0</v>
      </c>
      <c r="W36" s="33">
        <f>IF(V36=1,$W$71,0)</f>
        <v>0</v>
      </c>
      <c r="X36" s="120">
        <v>0</v>
      </c>
      <c r="Y36" s="33">
        <f>IF(X36=1,$Y$71,0)</f>
        <v>0</v>
      </c>
      <c r="Z36" s="120">
        <v>1</v>
      </c>
      <c r="AA36" s="33">
        <f>IF(Z36=1,$AA$71,0)</f>
        <v>50</v>
      </c>
      <c r="AB36" s="120">
        <v>0</v>
      </c>
      <c r="AC36" s="33">
        <f>IF(AB36=1,$AC$71,0)</f>
        <v>0</v>
      </c>
      <c r="AD36" s="120">
        <v>0</v>
      </c>
      <c r="AE36" s="33">
        <f>IF(AD36=1,$AE$71,0)</f>
        <v>0</v>
      </c>
      <c r="AF36" s="120">
        <v>0</v>
      </c>
      <c r="AG36" s="33">
        <f>IF(AF36=1,$AG$71,0)</f>
        <v>0</v>
      </c>
      <c r="AH36" s="120">
        <v>0</v>
      </c>
      <c r="AI36" s="33">
        <f>IF(AH36=1,$AI$71,0)</f>
        <v>0</v>
      </c>
      <c r="AJ36" s="120">
        <v>1</v>
      </c>
      <c r="AK36" s="33">
        <f>IF(AJ36=1,$AK$71,0)</f>
        <v>37.03703703703704</v>
      </c>
      <c r="AL36" s="120">
        <v>0</v>
      </c>
      <c r="AM36" s="33">
        <f>IF(AL36=1,$AM$71,0)</f>
        <v>0</v>
      </c>
      <c r="AN36" s="120">
        <v>0</v>
      </c>
      <c r="AO36" s="33">
        <f>IF(AN36=1,$AO$71,0)</f>
        <v>0</v>
      </c>
      <c r="AP36" s="120">
        <v>0</v>
      </c>
      <c r="AQ36" s="33">
        <f>IF(AP36=1,$AQ$71,0)</f>
        <v>0</v>
      </c>
      <c r="AR36" s="120">
        <v>0</v>
      </c>
      <c r="AS36" s="33">
        <f>IF(AR36=1,$AS$71,0)</f>
        <v>0</v>
      </c>
      <c r="AT36" s="120">
        <v>1</v>
      </c>
      <c r="AU36" s="33">
        <f>IF(AT36=1,$AU$71,0)</f>
        <v>62.5</v>
      </c>
      <c r="AV36" s="120">
        <v>0</v>
      </c>
      <c r="AW36" s="33">
        <f>IF(AV36=1,$AW$71,0)</f>
        <v>0</v>
      </c>
      <c r="AX36" s="120">
        <v>0</v>
      </c>
      <c r="AY36" s="33">
        <f>IF(AX36=1,$AY$71,0)</f>
        <v>0</v>
      </c>
      <c r="AZ36" s="120">
        <v>0</v>
      </c>
      <c r="BA36" s="33">
        <f>IF(AZ36=1,$BA$71,0)</f>
        <v>0</v>
      </c>
      <c r="BB36" s="120">
        <v>0</v>
      </c>
      <c r="BC36" s="33">
        <f>IF(BB36=1,$BC$71,0)</f>
        <v>0</v>
      </c>
      <c r="BD36" s="120">
        <v>1</v>
      </c>
      <c r="BE36" s="33">
        <f>IF(BD36=1,$BE$71,0)</f>
        <v>83.33333333333333</v>
      </c>
      <c r="BF36" s="120">
        <v>0</v>
      </c>
      <c r="BG36" s="33">
        <f>IF(BF36=1,$BG$71,0)</f>
        <v>0</v>
      </c>
      <c r="BH36" s="120">
        <v>0</v>
      </c>
      <c r="BI36" s="33">
        <f>IF(BH36=1,$BI$71,0)</f>
        <v>0</v>
      </c>
      <c r="BJ36" s="120">
        <v>0</v>
      </c>
      <c r="BK36" s="33">
        <f>IF(BJ36=1,$BK$71,0)</f>
        <v>0</v>
      </c>
      <c r="BL36" s="120">
        <v>0</v>
      </c>
      <c r="BM36" s="33">
        <f>IF(BL36=1,$BM$71,0)</f>
        <v>0</v>
      </c>
      <c r="BN36" s="120">
        <v>0</v>
      </c>
      <c r="BO36" s="33">
        <f>IF(BN36=1,$BO$71,0)</f>
        <v>0</v>
      </c>
      <c r="BP36" s="120">
        <v>0</v>
      </c>
      <c r="BQ36" s="33">
        <f>IF(BP36=1,$BQ$71,0)</f>
        <v>0</v>
      </c>
      <c r="BR36" s="120">
        <v>1</v>
      </c>
      <c r="BS36" s="33">
        <f>IF(BR36=1,$BS$71,0)</f>
        <v>33.333333333333336</v>
      </c>
      <c r="BT36" s="97">
        <f>BS36+BQ36+BO36+BM36+BK36+BI36+BG36+BE36+BC36+BA36+AY36+AW36+AU36+AS36+AQ36+AO36+AM36+AK36+AI36+AG36+AE36+AC36+AA36+Y36+W36+U36+S36+Q36+O36+M36+K36+I36+G36</f>
        <v>343.1267806267806</v>
      </c>
      <c r="BU36" s="35">
        <v>0.0002615740740740741</v>
      </c>
      <c r="BV36" s="36">
        <v>0.0002252314814814815</v>
      </c>
      <c r="BW36" s="98">
        <f>BV36+BU36</f>
        <v>0.00048680555555555565</v>
      </c>
      <c r="BX36" s="123">
        <f>1+$BU$71/(BW36*100)</f>
        <v>1.7906129339039465</v>
      </c>
      <c r="BY36" s="99">
        <f>BT36*BX36</f>
        <v>614.4072513591354</v>
      </c>
      <c r="BZ36" s="100">
        <f>RANK(BY36,$BY$3:$BY$70)</f>
        <v>34</v>
      </c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</row>
    <row r="37" spans="1:254" s="96" customFormat="1" ht="16.5" customHeight="1">
      <c r="A37" s="115" t="s">
        <v>24</v>
      </c>
      <c r="B37" s="128" t="s">
        <v>25</v>
      </c>
      <c r="C37" s="28">
        <v>2006</v>
      </c>
      <c r="D37" s="112" t="s">
        <v>153</v>
      </c>
      <c r="E37" s="29" t="s">
        <v>16</v>
      </c>
      <c r="F37" s="119">
        <v>0</v>
      </c>
      <c r="G37" s="33">
        <f>IF(F37=1,$G$71,0)</f>
        <v>0</v>
      </c>
      <c r="H37" s="120">
        <v>1</v>
      </c>
      <c r="I37" s="33">
        <f>IF(H37=1,$I$71,0)</f>
        <v>76.92307692307692</v>
      </c>
      <c r="J37" s="120">
        <v>0</v>
      </c>
      <c r="K37" s="33">
        <f>IF(J37=1,$K$71,0)</f>
        <v>0</v>
      </c>
      <c r="L37" s="120">
        <v>0</v>
      </c>
      <c r="M37" s="33">
        <f>IF(L37=1,$M$71,0)</f>
        <v>0</v>
      </c>
      <c r="N37" s="120">
        <v>0</v>
      </c>
      <c r="O37" s="33">
        <f>IF(N37=1,$O$71,0)</f>
        <v>0</v>
      </c>
      <c r="P37" s="120">
        <v>1</v>
      </c>
      <c r="Q37" s="33">
        <f>IF(P37=1,$Q$71,0)</f>
        <v>47.61904761904762</v>
      </c>
      <c r="R37" s="120">
        <v>1</v>
      </c>
      <c r="S37" s="33">
        <f>IF(R37=1,$S$71,0)</f>
        <v>33.333333333333336</v>
      </c>
      <c r="T37" s="120">
        <v>1</v>
      </c>
      <c r="U37" s="33">
        <f>IF(T37=1,$U$71,0)</f>
        <v>26.31578947368421</v>
      </c>
      <c r="V37" s="120">
        <v>0</v>
      </c>
      <c r="W37" s="33">
        <f>IF(V37=1,$W$71,0)</f>
        <v>0</v>
      </c>
      <c r="X37" s="120">
        <v>0</v>
      </c>
      <c r="Y37" s="33">
        <f>IF(X37=1,$Y$71,0)</f>
        <v>0</v>
      </c>
      <c r="Z37" s="120">
        <v>0</v>
      </c>
      <c r="AA37" s="33">
        <f>IF(Z37=1,$AA$71,0)</f>
        <v>0</v>
      </c>
      <c r="AB37" s="120">
        <v>0</v>
      </c>
      <c r="AC37" s="33">
        <f>IF(AB37=1,$AC$71,0)</f>
        <v>0</v>
      </c>
      <c r="AD37" s="120">
        <v>0</v>
      </c>
      <c r="AE37" s="33">
        <f>IF(AD37=1,$AE$71,0)</f>
        <v>0</v>
      </c>
      <c r="AF37" s="120">
        <v>1</v>
      </c>
      <c r="AG37" s="33">
        <f>IF(AF37=1,$AG$71,0)</f>
        <v>47.61904761904762</v>
      </c>
      <c r="AH37" s="120">
        <v>0</v>
      </c>
      <c r="AI37" s="33">
        <f>IF(AH37=1,$AI$71,0)</f>
        <v>0</v>
      </c>
      <c r="AJ37" s="120">
        <v>1</v>
      </c>
      <c r="AK37" s="33">
        <f>IF(AJ37=1,$AK$71,0)</f>
        <v>37.03703703703704</v>
      </c>
      <c r="AL37" s="120">
        <v>0</v>
      </c>
      <c r="AM37" s="33">
        <f>IF(AL37=1,$AM$71,0)</f>
        <v>0</v>
      </c>
      <c r="AN37" s="120">
        <v>0</v>
      </c>
      <c r="AO37" s="33">
        <f>IF(AN37=1,$AO$71,0)</f>
        <v>0</v>
      </c>
      <c r="AP37" s="120">
        <v>0</v>
      </c>
      <c r="AQ37" s="33">
        <f>IF(AP37=1,$AQ$71,0)</f>
        <v>0</v>
      </c>
      <c r="AR37" s="120">
        <v>0</v>
      </c>
      <c r="AS37" s="33">
        <f>IF(AR37=1,$AS$71,0)</f>
        <v>0</v>
      </c>
      <c r="AT37" s="120">
        <v>0</v>
      </c>
      <c r="AU37" s="33">
        <f>IF(AT37=1,$AU$71,0)</f>
        <v>0</v>
      </c>
      <c r="AV37" s="120">
        <v>0</v>
      </c>
      <c r="AW37" s="33">
        <f>IF(AV37=1,$AW$71,0)</f>
        <v>0</v>
      </c>
      <c r="AX37" s="120">
        <v>0</v>
      </c>
      <c r="AY37" s="33">
        <f>IF(AX37=1,$AY$71,0)</f>
        <v>0</v>
      </c>
      <c r="AZ37" s="120">
        <v>0</v>
      </c>
      <c r="BA37" s="33">
        <f>IF(AZ37=1,$BA$71,0)</f>
        <v>0</v>
      </c>
      <c r="BB37" s="120">
        <v>0</v>
      </c>
      <c r="BC37" s="33">
        <f>IF(BB37=1,$BC$71,0)</f>
        <v>0</v>
      </c>
      <c r="BD37" s="120">
        <v>0</v>
      </c>
      <c r="BE37" s="33">
        <f>IF(BD37=1,$BE$71,0)</f>
        <v>0</v>
      </c>
      <c r="BF37" s="120">
        <v>0</v>
      </c>
      <c r="BG37" s="33">
        <f>IF(BF37=1,$BG$71,0)</f>
        <v>0</v>
      </c>
      <c r="BH37" s="120">
        <v>0</v>
      </c>
      <c r="BI37" s="33">
        <f>IF(BH37=1,$BI$71,0)</f>
        <v>0</v>
      </c>
      <c r="BJ37" s="120">
        <v>1</v>
      </c>
      <c r="BK37" s="33">
        <f>IF(BJ37=1,$BK$71,0)</f>
        <v>71.42857142857143</v>
      </c>
      <c r="BL37" s="120">
        <v>0</v>
      </c>
      <c r="BM37" s="33">
        <f>IF(BL37=1,$BM$71,0)</f>
        <v>0</v>
      </c>
      <c r="BN37" s="120">
        <v>0</v>
      </c>
      <c r="BO37" s="33">
        <f>IF(BN37=1,$BO$71,0)</f>
        <v>0</v>
      </c>
      <c r="BP37" s="120">
        <v>0</v>
      </c>
      <c r="BQ37" s="33">
        <f>IF(BP37=1,$BQ$71,0)</f>
        <v>0</v>
      </c>
      <c r="BR37" s="120">
        <v>0</v>
      </c>
      <c r="BS37" s="33">
        <f>IF(BR37=1,$BS$71,0)</f>
        <v>0</v>
      </c>
      <c r="BT37" s="97">
        <f>BS37+BQ37+BO37+BM37+BK37+BI37+BG37+BE37+BC37+BA37+AY37+AW37+AU37+AS37+AQ37+AO37+AM37+AK37+AI37+AG37+AE37+AC37+AA37+Y37+W37+U37+S37+Q37+O37+M37+K37+I37+G37</f>
        <v>340.2759034337982</v>
      </c>
      <c r="BU37" s="35">
        <v>0.0002364583333333333</v>
      </c>
      <c r="BV37" s="36">
        <v>0.0002519675925925926</v>
      </c>
      <c r="BW37" s="98">
        <f>BV37+BU37</f>
        <v>0.0004884259259259259</v>
      </c>
      <c r="BX37" s="123">
        <f>1+$BU$71/(BW37*100)</f>
        <v>1.787990047393365</v>
      </c>
      <c r="BY37" s="99">
        <f>BT37*BX37</f>
        <v>608.409928707417</v>
      </c>
      <c r="BZ37" s="100">
        <f>RANK(BY37,$BY$3:$BY$70)</f>
        <v>35</v>
      </c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</row>
    <row r="38" spans="1:254" s="96" customFormat="1" ht="16.5" customHeight="1">
      <c r="A38" s="115" t="s">
        <v>92</v>
      </c>
      <c r="B38" s="128" t="s">
        <v>93</v>
      </c>
      <c r="C38" s="28">
        <v>2004</v>
      </c>
      <c r="D38" s="113" t="s">
        <v>62</v>
      </c>
      <c r="E38" s="29" t="s">
        <v>65</v>
      </c>
      <c r="F38" s="119">
        <v>0</v>
      </c>
      <c r="G38" s="33">
        <f>IF(F38=1,$G$71,0)</f>
        <v>0</v>
      </c>
      <c r="H38" s="120">
        <v>0</v>
      </c>
      <c r="I38" s="33">
        <f>IF(H38=1,$I$71,0)</f>
        <v>0</v>
      </c>
      <c r="J38" s="120">
        <v>0</v>
      </c>
      <c r="K38" s="33">
        <f>IF(J38=1,$K$71,0)</f>
        <v>0</v>
      </c>
      <c r="L38" s="120">
        <v>0</v>
      </c>
      <c r="M38" s="33">
        <f>IF(L38=1,$M$71,0)</f>
        <v>0</v>
      </c>
      <c r="N38" s="120">
        <v>0</v>
      </c>
      <c r="O38" s="33">
        <f>IF(N38=1,$O$71,0)</f>
        <v>0</v>
      </c>
      <c r="P38" s="120">
        <v>1</v>
      </c>
      <c r="Q38" s="33">
        <f>IF(P38=1,$Q$71,0)</f>
        <v>47.61904761904762</v>
      </c>
      <c r="R38" s="120">
        <v>0</v>
      </c>
      <c r="S38" s="33">
        <f>IF(R38=1,$S$71,0)</f>
        <v>0</v>
      </c>
      <c r="T38" s="120">
        <v>1</v>
      </c>
      <c r="U38" s="33">
        <f>IF(T38=1,$U$71,0)</f>
        <v>26.31578947368421</v>
      </c>
      <c r="V38" s="120">
        <v>0</v>
      </c>
      <c r="W38" s="33">
        <f>IF(V38=1,$W$71,0)</f>
        <v>0</v>
      </c>
      <c r="X38" s="120">
        <v>0</v>
      </c>
      <c r="Y38" s="33">
        <f>IF(X38=1,$Y$71,0)</f>
        <v>0</v>
      </c>
      <c r="Z38" s="120">
        <v>1</v>
      </c>
      <c r="AA38" s="33">
        <f>IF(Z38=1,$AA$71,0)</f>
        <v>50</v>
      </c>
      <c r="AB38" s="120">
        <v>0</v>
      </c>
      <c r="AC38" s="33">
        <f>IF(AB38=1,$AC$71,0)</f>
        <v>0</v>
      </c>
      <c r="AD38" s="120">
        <v>0</v>
      </c>
      <c r="AE38" s="33">
        <f>IF(AD38=1,$AE$71,0)</f>
        <v>0</v>
      </c>
      <c r="AF38" s="120">
        <v>0</v>
      </c>
      <c r="AG38" s="33">
        <f>IF(AF38=1,$AG$71,0)</f>
        <v>0</v>
      </c>
      <c r="AH38" s="120">
        <v>0</v>
      </c>
      <c r="AI38" s="33">
        <f>IF(AH38=1,$AI$71,0)</f>
        <v>0</v>
      </c>
      <c r="AJ38" s="120">
        <v>1</v>
      </c>
      <c r="AK38" s="33">
        <f>IF(AJ38=1,$AK$71,0)</f>
        <v>37.03703703703704</v>
      </c>
      <c r="AL38" s="120">
        <v>0</v>
      </c>
      <c r="AM38" s="33">
        <f>IF(AL38=1,$AM$71,0)</f>
        <v>0</v>
      </c>
      <c r="AN38" s="120">
        <v>0</v>
      </c>
      <c r="AO38" s="33">
        <f>IF(AN38=1,$AO$71,0)</f>
        <v>0</v>
      </c>
      <c r="AP38" s="120">
        <v>0</v>
      </c>
      <c r="AQ38" s="33">
        <f>IF(AP38=1,$AQ$71,0)</f>
        <v>0</v>
      </c>
      <c r="AR38" s="120">
        <v>0</v>
      </c>
      <c r="AS38" s="33">
        <f>IF(AR38=1,$AS$71,0)</f>
        <v>0</v>
      </c>
      <c r="AT38" s="120">
        <v>1</v>
      </c>
      <c r="AU38" s="33">
        <f>IF(AT38=1,$AU$71,0)</f>
        <v>62.5</v>
      </c>
      <c r="AV38" s="120">
        <v>0</v>
      </c>
      <c r="AW38" s="33">
        <f>IF(AV38=1,$AW$71,0)</f>
        <v>0</v>
      </c>
      <c r="AX38" s="120">
        <v>1</v>
      </c>
      <c r="AY38" s="33">
        <f>IF(AX38=1,$AY$71,0)</f>
        <v>66.66666666666667</v>
      </c>
      <c r="AZ38" s="120">
        <v>0</v>
      </c>
      <c r="BA38" s="33">
        <f>IF(AZ38=1,$BA$71,0)</f>
        <v>0</v>
      </c>
      <c r="BB38" s="120">
        <v>0</v>
      </c>
      <c r="BC38" s="33">
        <f>IF(BB38=1,$BC$71,0)</f>
        <v>0</v>
      </c>
      <c r="BD38" s="120">
        <v>0</v>
      </c>
      <c r="BE38" s="33">
        <f>IF(BD38=1,$BE$71,0)</f>
        <v>0</v>
      </c>
      <c r="BF38" s="120">
        <v>0</v>
      </c>
      <c r="BG38" s="33">
        <f>IF(BF38=1,$BG$71,0)</f>
        <v>0</v>
      </c>
      <c r="BH38" s="120">
        <v>0</v>
      </c>
      <c r="BI38" s="33">
        <f>IF(BH38=1,$BI$71,0)</f>
        <v>0</v>
      </c>
      <c r="BJ38" s="120">
        <v>0</v>
      </c>
      <c r="BK38" s="33">
        <f>IF(BJ38=1,$BK$71,0)</f>
        <v>0</v>
      </c>
      <c r="BL38" s="120">
        <v>0</v>
      </c>
      <c r="BM38" s="33">
        <f>IF(BL38=1,$BM$71,0)</f>
        <v>0</v>
      </c>
      <c r="BN38" s="120">
        <v>0</v>
      </c>
      <c r="BO38" s="33">
        <f>IF(BN38=1,$BO$71,0)</f>
        <v>0</v>
      </c>
      <c r="BP38" s="120">
        <v>0</v>
      </c>
      <c r="BQ38" s="33">
        <f>IF(BP38=1,$BQ$71,0)</f>
        <v>0</v>
      </c>
      <c r="BR38" s="120">
        <v>0</v>
      </c>
      <c r="BS38" s="33">
        <f>IF(BR38=1,$BS$71,0)</f>
        <v>0</v>
      </c>
      <c r="BT38" s="97">
        <f>BS38+BQ38+BO38+BM38+BK38+BI38+BG38+BE38+BC38+BA38+AY38+AW38+AU38+AS38+AQ38+AO38+AM38+AK38+AI38+AG38+AE38+AC38+AA38+Y38+W38+U38+S38+Q38+O38+M38+K38+I38+G38</f>
        <v>290.13854079643556</v>
      </c>
      <c r="BU38" s="35">
        <v>0.0001914351851851852</v>
      </c>
      <c r="BV38" s="36">
        <v>0.00018414351851851852</v>
      </c>
      <c r="BW38" s="98">
        <f>BV38+BU38</f>
        <v>0.0003755787037037037</v>
      </c>
      <c r="BX38" s="123">
        <f>1+$BU$71/(BW38*100)</f>
        <v>2.024751309707242</v>
      </c>
      <c r="BY38" s="99">
        <f>BT38*BX38</f>
        <v>587.458390474131</v>
      </c>
      <c r="BZ38" s="100">
        <f>RANK(BY38,$BY$3:$BY$70)</f>
        <v>36</v>
      </c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</row>
    <row r="39" spans="1:254" s="96" customFormat="1" ht="16.5" customHeight="1">
      <c r="A39" s="115" t="s">
        <v>84</v>
      </c>
      <c r="B39" s="128" t="s">
        <v>48</v>
      </c>
      <c r="C39" s="28">
        <v>2005</v>
      </c>
      <c r="D39" s="112" t="s">
        <v>152</v>
      </c>
      <c r="E39" s="29" t="s">
        <v>16</v>
      </c>
      <c r="F39" s="119">
        <v>0</v>
      </c>
      <c r="G39" s="33">
        <f>IF(F39=1,$G$71,0)</f>
        <v>0</v>
      </c>
      <c r="H39" s="120">
        <v>0</v>
      </c>
      <c r="I39" s="33">
        <f>IF(H39=1,$I$71,0)</f>
        <v>0</v>
      </c>
      <c r="J39" s="120">
        <v>0</v>
      </c>
      <c r="K39" s="33">
        <f>IF(J39=1,$K$71,0)</f>
        <v>0</v>
      </c>
      <c r="L39" s="120">
        <v>0</v>
      </c>
      <c r="M39" s="33">
        <f>IF(L39=1,$M$71,0)</f>
        <v>0</v>
      </c>
      <c r="N39" s="120">
        <v>0</v>
      </c>
      <c r="O39" s="33">
        <f>IF(N39=1,$O$71,0)</f>
        <v>0</v>
      </c>
      <c r="P39" s="120">
        <v>0</v>
      </c>
      <c r="Q39" s="33">
        <f>IF(P39=1,$Q$71,0)</f>
        <v>0</v>
      </c>
      <c r="R39" s="120">
        <v>1</v>
      </c>
      <c r="S39" s="33">
        <f>IF(R39=1,$S$71,0)</f>
        <v>33.333333333333336</v>
      </c>
      <c r="T39" s="120">
        <v>1</v>
      </c>
      <c r="U39" s="33">
        <f>IF(T39=1,$U$71,0)</f>
        <v>26.31578947368421</v>
      </c>
      <c r="V39" s="120">
        <v>0</v>
      </c>
      <c r="W39" s="33">
        <f>IF(V39=1,$W$71,0)</f>
        <v>0</v>
      </c>
      <c r="X39" s="120">
        <v>1</v>
      </c>
      <c r="Y39" s="33">
        <f>IF(X39=1,$Y$71,0)</f>
        <v>45.45454545454545</v>
      </c>
      <c r="Z39" s="120">
        <v>0</v>
      </c>
      <c r="AA39" s="33">
        <f>IF(Z39=1,$AA$71,0)</f>
        <v>0</v>
      </c>
      <c r="AB39" s="120">
        <v>1</v>
      </c>
      <c r="AC39" s="33">
        <f>IF(AB39=1,$AC$71,0)</f>
        <v>47.61904761904762</v>
      </c>
      <c r="AD39" s="120">
        <v>1</v>
      </c>
      <c r="AE39" s="33">
        <f>IF(AD39=1,$AE$71,0)</f>
        <v>76.92307692307692</v>
      </c>
      <c r="AF39" s="120">
        <v>0</v>
      </c>
      <c r="AG39" s="33">
        <f>IF(AF39=1,$AG$71,0)</f>
        <v>0</v>
      </c>
      <c r="AH39" s="120">
        <v>0</v>
      </c>
      <c r="AI39" s="33">
        <f>IF(AH39=1,$AI$71,0)</f>
        <v>0</v>
      </c>
      <c r="AJ39" s="120">
        <v>0</v>
      </c>
      <c r="AK39" s="33">
        <f>IF(AJ39=1,$AK$71,0)</f>
        <v>0</v>
      </c>
      <c r="AL39" s="120">
        <v>0</v>
      </c>
      <c r="AM39" s="33">
        <f>IF(AL39=1,$AM$71,0)</f>
        <v>0</v>
      </c>
      <c r="AN39" s="120">
        <v>0</v>
      </c>
      <c r="AO39" s="33">
        <f>IF(AN39=1,$AO$71,0)</f>
        <v>0</v>
      </c>
      <c r="AP39" s="120">
        <v>0</v>
      </c>
      <c r="AQ39" s="33">
        <f>IF(AP39=1,$AQ$71,0)</f>
        <v>0</v>
      </c>
      <c r="AR39" s="120">
        <v>0</v>
      </c>
      <c r="AS39" s="33">
        <f>IF(AR39=1,$AS$71,0)</f>
        <v>0</v>
      </c>
      <c r="AT39" s="120">
        <v>0</v>
      </c>
      <c r="AU39" s="33">
        <f>IF(AT39=1,$AU$71,0)</f>
        <v>0</v>
      </c>
      <c r="AV39" s="120">
        <v>0</v>
      </c>
      <c r="AW39" s="33">
        <f>IF(AV39=1,$AW$71,0)</f>
        <v>0</v>
      </c>
      <c r="AX39" s="120">
        <v>0</v>
      </c>
      <c r="AY39" s="33">
        <f>IF(AX39=1,$AY$71,0)</f>
        <v>0</v>
      </c>
      <c r="AZ39" s="120">
        <v>0</v>
      </c>
      <c r="BA39" s="33">
        <f>IF(AZ39=1,$BA$71,0)</f>
        <v>0</v>
      </c>
      <c r="BB39" s="120">
        <v>0</v>
      </c>
      <c r="BC39" s="33">
        <f>IF(BB39=1,$BC$71,0)</f>
        <v>0</v>
      </c>
      <c r="BD39" s="120">
        <v>0</v>
      </c>
      <c r="BE39" s="33">
        <f>IF(BD39=1,$BE$71,0)</f>
        <v>0</v>
      </c>
      <c r="BF39" s="120">
        <v>0</v>
      </c>
      <c r="BG39" s="33">
        <f>IF(BF39=1,$BG$71,0)</f>
        <v>0</v>
      </c>
      <c r="BH39" s="120">
        <v>0</v>
      </c>
      <c r="BI39" s="33">
        <f>IF(BH39=1,$BI$71,0)</f>
        <v>0</v>
      </c>
      <c r="BJ39" s="120">
        <v>0</v>
      </c>
      <c r="BK39" s="33">
        <f>IF(BJ39=1,$BK$71,0)</f>
        <v>0</v>
      </c>
      <c r="BL39" s="120">
        <v>1</v>
      </c>
      <c r="BM39" s="33">
        <f>IF(BL39=1,$BM$71,0)</f>
        <v>40</v>
      </c>
      <c r="BN39" s="120">
        <v>0</v>
      </c>
      <c r="BO39" s="33">
        <f>IF(BN39=1,$BO$71,0)</f>
        <v>0</v>
      </c>
      <c r="BP39" s="120">
        <v>1</v>
      </c>
      <c r="BQ39" s="33">
        <f>IF(BP39=1,$BQ$71,0)</f>
        <v>25</v>
      </c>
      <c r="BR39" s="120">
        <v>1</v>
      </c>
      <c r="BS39" s="33">
        <f>IF(BR39=1,$BS$71,0)</f>
        <v>33.333333333333336</v>
      </c>
      <c r="BT39" s="97">
        <f>BS39+BQ39+BO39+BM39+BK39+BI39+BG39+BE39+BC39+BA39+AY39+AW39+AU39+AS39+AQ39+AO39+AM39+AK39+AI39+AG39+AE39+AC39+AA39+Y39+W39+U39+S39+Q39+O39+M39+K39+I39+G39</f>
        <v>327.9791261370209</v>
      </c>
      <c r="BU39" s="35">
        <v>0.0002444444444444445</v>
      </c>
      <c r="BV39" s="36">
        <v>0.00030405092592592593</v>
      </c>
      <c r="BW39" s="98">
        <f>BV39+BU39</f>
        <v>0.0005484953703703704</v>
      </c>
      <c r="BX39" s="123">
        <f>1+$BU$71/(BW39*100)</f>
        <v>1.701691918126187</v>
      </c>
      <c r="BY39" s="99">
        <f>BT39*BX39</f>
        <v>558.1194282614578</v>
      </c>
      <c r="BZ39" s="100">
        <f>RANK(BY39,$BY$3:$BY$70)</f>
        <v>37</v>
      </c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</row>
    <row r="40" spans="1:254" s="96" customFormat="1" ht="16.5" customHeight="1">
      <c r="A40" s="115" t="s">
        <v>87</v>
      </c>
      <c r="B40" s="128" t="s">
        <v>88</v>
      </c>
      <c r="C40" s="28">
        <v>2005</v>
      </c>
      <c r="D40" s="112" t="s">
        <v>152</v>
      </c>
      <c r="E40" s="29" t="s">
        <v>28</v>
      </c>
      <c r="F40" s="119">
        <v>1</v>
      </c>
      <c r="G40" s="33">
        <f>IF(F40=1,$G$71,0)</f>
        <v>142.85714285714286</v>
      </c>
      <c r="H40" s="120">
        <v>0</v>
      </c>
      <c r="I40" s="33">
        <f>IF(H40=1,$I$71,0)</f>
        <v>0</v>
      </c>
      <c r="J40" s="120">
        <v>0</v>
      </c>
      <c r="K40" s="33">
        <f>IF(J40=1,$K$71,0)</f>
        <v>0</v>
      </c>
      <c r="L40" s="120">
        <v>0</v>
      </c>
      <c r="M40" s="33">
        <f>IF(L40=1,$M$71,0)</f>
        <v>0</v>
      </c>
      <c r="N40" s="120">
        <v>0</v>
      </c>
      <c r="O40" s="33">
        <f>IF(N40=1,$O$71,0)</f>
        <v>0</v>
      </c>
      <c r="P40" s="120">
        <v>0</v>
      </c>
      <c r="Q40" s="33">
        <f>IF(P40=1,$Q$71,0)</f>
        <v>0</v>
      </c>
      <c r="R40" s="120">
        <v>1</v>
      </c>
      <c r="S40" s="33">
        <f>IF(R40=1,$S$71,0)</f>
        <v>33.333333333333336</v>
      </c>
      <c r="T40" s="120">
        <v>1</v>
      </c>
      <c r="U40" s="33">
        <f>IF(T40=1,$U$71,0)</f>
        <v>26.31578947368421</v>
      </c>
      <c r="V40" s="120">
        <v>0</v>
      </c>
      <c r="W40" s="33">
        <f>IF(V40=1,$W$71,0)</f>
        <v>0</v>
      </c>
      <c r="X40" s="120">
        <v>1</v>
      </c>
      <c r="Y40" s="33">
        <f>IF(X40=1,$Y$71,0)</f>
        <v>45.45454545454545</v>
      </c>
      <c r="Z40" s="120">
        <v>0</v>
      </c>
      <c r="AA40" s="33">
        <f>IF(Z40=1,$AA$71,0)</f>
        <v>0</v>
      </c>
      <c r="AB40" s="120">
        <v>1</v>
      </c>
      <c r="AC40" s="33">
        <f>IF(AB40=1,$AC$71,0)</f>
        <v>47.61904761904762</v>
      </c>
      <c r="AD40" s="120">
        <v>0</v>
      </c>
      <c r="AE40" s="33">
        <f>IF(AD40=1,$AE$71,0)</f>
        <v>0</v>
      </c>
      <c r="AF40" s="120">
        <v>0</v>
      </c>
      <c r="AG40" s="33">
        <f>IF(AF40=1,$AG$71,0)</f>
        <v>0</v>
      </c>
      <c r="AH40" s="120">
        <v>0</v>
      </c>
      <c r="AI40" s="33">
        <f>IF(AH40=1,$AI$71,0)</f>
        <v>0</v>
      </c>
      <c r="AJ40" s="120">
        <v>0</v>
      </c>
      <c r="AK40" s="33">
        <f>IF(AJ40=1,$AK$71,0)</f>
        <v>0</v>
      </c>
      <c r="AL40" s="120">
        <v>0</v>
      </c>
      <c r="AM40" s="33">
        <f>IF(AL40=1,$AM$71,0)</f>
        <v>0</v>
      </c>
      <c r="AN40" s="120">
        <v>0</v>
      </c>
      <c r="AO40" s="33">
        <f>IF(AN40=1,$AO$71,0)</f>
        <v>0</v>
      </c>
      <c r="AP40" s="120">
        <v>0</v>
      </c>
      <c r="AQ40" s="33">
        <f>IF(AP40=1,$AQ$71,0)</f>
        <v>0</v>
      </c>
      <c r="AR40" s="120">
        <v>0</v>
      </c>
      <c r="AS40" s="33">
        <f>IF(AR40=1,$AS$71,0)</f>
        <v>0</v>
      </c>
      <c r="AT40" s="120">
        <v>0</v>
      </c>
      <c r="AU40" s="33">
        <f>IF(AT40=1,$AU$71,0)</f>
        <v>0</v>
      </c>
      <c r="AV40" s="120">
        <v>0</v>
      </c>
      <c r="AW40" s="33">
        <f>IF(AV40=1,$AW$71,0)</f>
        <v>0</v>
      </c>
      <c r="AX40" s="120">
        <v>0</v>
      </c>
      <c r="AY40" s="33">
        <f>IF(AX40=1,$AY$71,0)</f>
        <v>0</v>
      </c>
      <c r="AZ40" s="120">
        <v>0</v>
      </c>
      <c r="BA40" s="33">
        <f>IF(AZ40=1,$BA$71,0)</f>
        <v>0</v>
      </c>
      <c r="BB40" s="120">
        <v>0</v>
      </c>
      <c r="BC40" s="33">
        <f>IF(BB40=1,$BC$71,0)</f>
        <v>0</v>
      </c>
      <c r="BD40" s="120">
        <v>0</v>
      </c>
      <c r="BE40" s="33">
        <f>IF(BD40=1,$BE$71,0)</f>
        <v>0</v>
      </c>
      <c r="BF40" s="120">
        <v>0</v>
      </c>
      <c r="BG40" s="33">
        <f>IF(BF40=1,$BG$71,0)</f>
        <v>0</v>
      </c>
      <c r="BH40" s="120">
        <v>0</v>
      </c>
      <c r="BI40" s="33">
        <f>IF(BH40=1,$BI$71,0)</f>
        <v>0</v>
      </c>
      <c r="BJ40" s="120">
        <v>0</v>
      </c>
      <c r="BK40" s="33">
        <f>IF(BJ40=1,$BK$71,0)</f>
        <v>0</v>
      </c>
      <c r="BL40" s="120">
        <v>0</v>
      </c>
      <c r="BM40" s="33">
        <f>IF(BL40=1,$BM$71,0)</f>
        <v>0</v>
      </c>
      <c r="BN40" s="120">
        <v>0</v>
      </c>
      <c r="BO40" s="33">
        <f>IF(BN40=1,$BO$71,0)</f>
        <v>0</v>
      </c>
      <c r="BP40" s="120">
        <v>0</v>
      </c>
      <c r="BQ40" s="33">
        <f>IF(BP40=1,$BQ$71,0)</f>
        <v>0</v>
      </c>
      <c r="BR40" s="120">
        <v>0</v>
      </c>
      <c r="BS40" s="33">
        <f>IF(BR40=1,$BS$71,0)</f>
        <v>0</v>
      </c>
      <c r="BT40" s="97">
        <f>BS40+BQ40+BO40+BM40+BK40+BI40+BG40+BE40+BC40+BA40+AY40+AW40+AU40+AS40+AQ40+AO40+AM40+AK40+AI40+AG40+AE40+AC40+AA40+Y40+W40+U40+S40+Q40+O40+M40+K40+I40+G40</f>
        <v>295.5798587377535</v>
      </c>
      <c r="BU40" s="35">
        <v>0.00024328703703703706</v>
      </c>
      <c r="BV40" s="36">
        <v>0.0002291666666666667</v>
      </c>
      <c r="BW40" s="98">
        <f>BV40+BU40</f>
        <v>0.00047245370370370377</v>
      </c>
      <c r="BX40" s="123">
        <f>1+$BU$71/(BW40*100)</f>
        <v>1.8146295933365997</v>
      </c>
      <c r="BY40" s="99">
        <f>BT40*BX40</f>
        <v>536.3679588597793</v>
      </c>
      <c r="BZ40" s="100">
        <f>RANK(BY40,$BY$3:$BY$70)</f>
        <v>38</v>
      </c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</row>
    <row r="41" spans="1:254" s="96" customFormat="1" ht="16.5" customHeight="1">
      <c r="A41" s="115" t="s">
        <v>22</v>
      </c>
      <c r="B41" s="128" t="s">
        <v>23</v>
      </c>
      <c r="C41" s="28">
        <v>2007</v>
      </c>
      <c r="D41" s="112" t="s">
        <v>153</v>
      </c>
      <c r="E41" s="29" t="s">
        <v>16</v>
      </c>
      <c r="F41" s="119">
        <v>0</v>
      </c>
      <c r="G41" s="33">
        <f>IF(F41=1,$G$71,0)</f>
        <v>0</v>
      </c>
      <c r="H41" s="120">
        <v>0</v>
      </c>
      <c r="I41" s="33">
        <f>IF(H41=1,$I$71,0)</f>
        <v>0</v>
      </c>
      <c r="J41" s="120">
        <v>0</v>
      </c>
      <c r="K41" s="33">
        <f>IF(J41=1,$K$71,0)</f>
        <v>0</v>
      </c>
      <c r="L41" s="120">
        <v>0</v>
      </c>
      <c r="M41" s="33">
        <f>IF(L41=1,$M$71,0)</f>
        <v>0</v>
      </c>
      <c r="N41" s="120">
        <v>0</v>
      </c>
      <c r="O41" s="33">
        <f>IF(N41=1,$O$71,0)</f>
        <v>0</v>
      </c>
      <c r="P41" s="120">
        <v>1</v>
      </c>
      <c r="Q41" s="33">
        <f>IF(P41=1,$Q$71,0)</f>
        <v>47.61904761904762</v>
      </c>
      <c r="R41" s="120">
        <v>0</v>
      </c>
      <c r="S41" s="33">
        <f>IF(R41=1,$S$71,0)</f>
        <v>0</v>
      </c>
      <c r="T41" s="120">
        <v>1</v>
      </c>
      <c r="U41" s="33">
        <f>IF(T41=1,$U$71,0)</f>
        <v>26.31578947368421</v>
      </c>
      <c r="V41" s="120">
        <v>0</v>
      </c>
      <c r="W41" s="33">
        <f>IF(V41=1,$W$71,0)</f>
        <v>0</v>
      </c>
      <c r="X41" s="120">
        <v>1</v>
      </c>
      <c r="Y41" s="33">
        <f>IF(X41=1,$Y$71,0)</f>
        <v>45.45454545454545</v>
      </c>
      <c r="Z41" s="120">
        <v>1</v>
      </c>
      <c r="AA41" s="33">
        <f>IF(Z41=1,$AA$71,0)</f>
        <v>50</v>
      </c>
      <c r="AB41" s="120">
        <v>0</v>
      </c>
      <c r="AC41" s="33">
        <f>IF(AB41=1,$AC$71,0)</f>
        <v>0</v>
      </c>
      <c r="AD41" s="120">
        <v>0</v>
      </c>
      <c r="AE41" s="33">
        <f>IF(AD41=1,$AE$71,0)</f>
        <v>0</v>
      </c>
      <c r="AF41" s="120">
        <v>0</v>
      </c>
      <c r="AG41" s="33">
        <f>IF(AF41=1,$AG$71,0)</f>
        <v>0</v>
      </c>
      <c r="AH41" s="120">
        <v>0</v>
      </c>
      <c r="AI41" s="33">
        <f>IF(AH41=1,$AI$71,0)</f>
        <v>0</v>
      </c>
      <c r="AJ41" s="120">
        <v>1</v>
      </c>
      <c r="AK41" s="33">
        <f>IF(AJ41=1,$AK$71,0)</f>
        <v>37.03703703703704</v>
      </c>
      <c r="AL41" s="120">
        <v>0</v>
      </c>
      <c r="AM41" s="33">
        <f>IF(AL41=1,$AM$71,0)</f>
        <v>0</v>
      </c>
      <c r="AN41" s="120">
        <v>0</v>
      </c>
      <c r="AO41" s="33">
        <f>IF(AN41=1,$AO$71,0)</f>
        <v>0</v>
      </c>
      <c r="AP41" s="120">
        <v>0</v>
      </c>
      <c r="AQ41" s="33">
        <f>IF(AP41=1,$AQ$71,0)</f>
        <v>0</v>
      </c>
      <c r="AR41" s="120">
        <v>0</v>
      </c>
      <c r="AS41" s="33">
        <f>IF(AR41=1,$AS$71,0)</f>
        <v>0</v>
      </c>
      <c r="AT41" s="120">
        <v>1</v>
      </c>
      <c r="AU41" s="33">
        <f>IF(AT41=1,$AU$71,0)</f>
        <v>62.5</v>
      </c>
      <c r="AV41" s="120">
        <v>0</v>
      </c>
      <c r="AW41" s="33">
        <f>IF(AV41=1,$AW$71,0)</f>
        <v>0</v>
      </c>
      <c r="AX41" s="120">
        <v>0</v>
      </c>
      <c r="AY41" s="33">
        <f>IF(AX41=1,$AY$71,0)</f>
        <v>0</v>
      </c>
      <c r="AZ41" s="120">
        <v>0</v>
      </c>
      <c r="BA41" s="33">
        <f>IF(AZ41=1,$BA$71,0)</f>
        <v>0</v>
      </c>
      <c r="BB41" s="120">
        <v>0</v>
      </c>
      <c r="BC41" s="33">
        <f>IF(BB41=1,$BC$71,0)</f>
        <v>0</v>
      </c>
      <c r="BD41" s="120">
        <v>0</v>
      </c>
      <c r="BE41" s="33">
        <f>IF(BD41=1,$BE$71,0)</f>
        <v>0</v>
      </c>
      <c r="BF41" s="120">
        <v>0</v>
      </c>
      <c r="BG41" s="33">
        <f>IF(BF41=1,$BG$71,0)</f>
        <v>0</v>
      </c>
      <c r="BH41" s="120">
        <v>0</v>
      </c>
      <c r="BI41" s="33">
        <f>IF(BH41=1,$BI$71,0)</f>
        <v>0</v>
      </c>
      <c r="BJ41" s="120">
        <v>0</v>
      </c>
      <c r="BK41" s="33">
        <f>IF(BJ41=1,$BK$71,0)</f>
        <v>0</v>
      </c>
      <c r="BL41" s="120">
        <v>1</v>
      </c>
      <c r="BM41" s="33">
        <f>IF(BL41=1,$BM$71,0)</f>
        <v>40</v>
      </c>
      <c r="BN41" s="120">
        <v>0</v>
      </c>
      <c r="BO41" s="33">
        <f>IF(BN41=1,$BO$71,0)</f>
        <v>0</v>
      </c>
      <c r="BP41" s="120">
        <v>0</v>
      </c>
      <c r="BQ41" s="33">
        <f>IF(BP41=1,$BQ$71,0)</f>
        <v>0</v>
      </c>
      <c r="BR41" s="120">
        <v>0</v>
      </c>
      <c r="BS41" s="33">
        <f>IF(BR41=1,$BS$71,0)</f>
        <v>0</v>
      </c>
      <c r="BT41" s="97">
        <f>BS41+BQ41+BO41+BM41+BK41+BI41+BG41+BE41+BC41+BA41+AY41+AW41+AU41+AS41+AQ41+AO41+AM41+AK41+AI41+AG41+AE41+AC41+AA41+Y41+W41+U41+S41+Q41+O41+M41+K41+I41+G41</f>
        <v>308.9264195843143</v>
      </c>
      <c r="BU41" s="35">
        <v>0.00026064814814814814</v>
      </c>
      <c r="BV41" s="36">
        <v>0.0002949074074074074</v>
      </c>
      <c r="BW41" s="98">
        <f>BV41+BU41</f>
        <v>0.0005555555555555556</v>
      </c>
      <c r="BX41" s="123">
        <f>1+$BU$71/(BW41*100)</f>
        <v>1.6927745833333334</v>
      </c>
      <c r="BY41" s="99">
        <f>BT41*BX41</f>
        <v>522.9427911924962</v>
      </c>
      <c r="BZ41" s="100">
        <f>RANK(BY41,$BY$3:$BY$70)</f>
        <v>39</v>
      </c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</row>
    <row r="42" spans="1:254" s="96" customFormat="1" ht="16.5" customHeight="1">
      <c r="A42" s="115" t="s">
        <v>89</v>
      </c>
      <c r="B42" s="128" t="s">
        <v>90</v>
      </c>
      <c r="C42" s="28">
        <v>2004</v>
      </c>
      <c r="D42" s="113" t="s">
        <v>62</v>
      </c>
      <c r="E42" s="29" t="s">
        <v>16</v>
      </c>
      <c r="F42" s="119">
        <v>0</v>
      </c>
      <c r="G42" s="33">
        <f>IF(F42=1,$G$71,0)</f>
        <v>0</v>
      </c>
      <c r="H42" s="120">
        <v>1</v>
      </c>
      <c r="I42" s="33">
        <f>IF(H42=1,$I$71,0)</f>
        <v>76.92307692307692</v>
      </c>
      <c r="J42" s="120">
        <v>0</v>
      </c>
      <c r="K42" s="33">
        <f>IF(J42=1,$K$71,0)</f>
        <v>0</v>
      </c>
      <c r="L42" s="120">
        <v>0</v>
      </c>
      <c r="M42" s="33">
        <f>IF(L42=1,$M$71,0)</f>
        <v>0</v>
      </c>
      <c r="N42" s="120">
        <v>0</v>
      </c>
      <c r="O42" s="33">
        <f>IF(N42=1,$O$71,0)</f>
        <v>0</v>
      </c>
      <c r="P42" s="120">
        <v>0</v>
      </c>
      <c r="Q42" s="33">
        <f>IF(P42=1,$Q$71,0)</f>
        <v>0</v>
      </c>
      <c r="R42" s="120">
        <v>0</v>
      </c>
      <c r="S42" s="33">
        <f>IF(R42=1,$S$71,0)</f>
        <v>0</v>
      </c>
      <c r="T42" s="120">
        <v>1</v>
      </c>
      <c r="U42" s="33">
        <f>IF(T42=1,$U$71,0)</f>
        <v>26.31578947368421</v>
      </c>
      <c r="V42" s="120">
        <v>1</v>
      </c>
      <c r="W42" s="33">
        <f>IF(V42=1,$W$71,0)</f>
        <v>55.55555555555556</v>
      </c>
      <c r="X42" s="120">
        <v>1</v>
      </c>
      <c r="Y42" s="33">
        <f>IF(X42=1,$Y$71,0)</f>
        <v>45.45454545454545</v>
      </c>
      <c r="Z42" s="120">
        <v>0</v>
      </c>
      <c r="AA42" s="33">
        <f>IF(Z42=1,$AA$71,0)</f>
        <v>0</v>
      </c>
      <c r="AB42" s="120">
        <v>1</v>
      </c>
      <c r="AC42" s="33">
        <f>IF(AB42=1,$AC$71,0)</f>
        <v>47.61904761904762</v>
      </c>
      <c r="AD42" s="120">
        <v>0</v>
      </c>
      <c r="AE42" s="33">
        <f>IF(AD42=1,$AE$71,0)</f>
        <v>0</v>
      </c>
      <c r="AF42" s="120">
        <v>0</v>
      </c>
      <c r="AG42" s="33">
        <f>IF(AF42=1,$AG$71,0)</f>
        <v>0</v>
      </c>
      <c r="AH42" s="120">
        <v>0</v>
      </c>
      <c r="AI42" s="33">
        <f>IF(AH42=1,$AI$71,0)</f>
        <v>0</v>
      </c>
      <c r="AJ42" s="120">
        <v>0</v>
      </c>
      <c r="AK42" s="33">
        <f>IF(AJ42=1,$AK$71,0)</f>
        <v>0</v>
      </c>
      <c r="AL42" s="120">
        <v>0</v>
      </c>
      <c r="AM42" s="33">
        <f>IF(AL42=1,$AM$71,0)</f>
        <v>0</v>
      </c>
      <c r="AN42" s="120">
        <v>0</v>
      </c>
      <c r="AO42" s="33">
        <f>IF(AN42=1,$AO$71,0)</f>
        <v>0</v>
      </c>
      <c r="AP42" s="120">
        <v>0</v>
      </c>
      <c r="AQ42" s="33">
        <f>IF(AP42=1,$AQ$71,0)</f>
        <v>0</v>
      </c>
      <c r="AR42" s="120">
        <v>0</v>
      </c>
      <c r="AS42" s="33">
        <f>IF(AR42=1,$AS$71,0)</f>
        <v>0</v>
      </c>
      <c r="AT42" s="120">
        <v>0</v>
      </c>
      <c r="AU42" s="33">
        <f>IF(AT42=1,$AU$71,0)</f>
        <v>0</v>
      </c>
      <c r="AV42" s="120">
        <v>0</v>
      </c>
      <c r="AW42" s="33">
        <f>IF(AV42=1,$AW$71,0)</f>
        <v>0</v>
      </c>
      <c r="AX42" s="120">
        <v>0</v>
      </c>
      <c r="AY42" s="33">
        <f>IF(AX42=1,$AY$71,0)</f>
        <v>0</v>
      </c>
      <c r="AZ42" s="120">
        <v>0</v>
      </c>
      <c r="BA42" s="33">
        <f>IF(AZ42=1,$BA$71,0)</f>
        <v>0</v>
      </c>
      <c r="BB42" s="120">
        <v>0</v>
      </c>
      <c r="BC42" s="33">
        <f>IF(BB42=1,$BC$71,0)</f>
        <v>0</v>
      </c>
      <c r="BD42" s="120">
        <v>0</v>
      </c>
      <c r="BE42" s="33">
        <f>IF(BD42=1,$BE$71,0)</f>
        <v>0</v>
      </c>
      <c r="BF42" s="120">
        <v>0</v>
      </c>
      <c r="BG42" s="33">
        <f>IF(BF42=1,$BG$71,0)</f>
        <v>0</v>
      </c>
      <c r="BH42" s="120">
        <v>0</v>
      </c>
      <c r="BI42" s="33">
        <f>IF(BH42=1,$BI$71,0)</f>
        <v>0</v>
      </c>
      <c r="BJ42" s="120">
        <v>0</v>
      </c>
      <c r="BK42" s="33">
        <f>IF(BJ42=1,$BK$71,0)</f>
        <v>0</v>
      </c>
      <c r="BL42" s="120">
        <v>0</v>
      </c>
      <c r="BM42" s="33">
        <f>IF(BL42=1,$BM$71,0)</f>
        <v>0</v>
      </c>
      <c r="BN42" s="120">
        <v>0</v>
      </c>
      <c r="BO42" s="33">
        <f>IF(BN42=1,$BO$71,0)</f>
        <v>0</v>
      </c>
      <c r="BP42" s="120">
        <v>1</v>
      </c>
      <c r="BQ42" s="33">
        <f>IF(BP42=1,$BQ$71,0)</f>
        <v>25</v>
      </c>
      <c r="BR42" s="120">
        <v>1</v>
      </c>
      <c r="BS42" s="33">
        <f>IF(BR42=1,$BS$71,0)</f>
        <v>33.333333333333336</v>
      </c>
      <c r="BT42" s="97">
        <f>BS42+BQ42+BO42+BM42+BK42+BI42+BG42+BE42+BC42+BA42+AY42+AW42+AU42+AS42+AQ42+AO42+AM42+AK42+AI42+AG42+AE42+AC42+AA42+Y42+W42+U42+S42+Q42+O42+M42+K42+I42+G42</f>
        <v>310.20134835924307</v>
      </c>
      <c r="BU42" s="35">
        <v>0.00030761574074074073</v>
      </c>
      <c r="BV42" s="36">
        <v>0.00030694444444444443</v>
      </c>
      <c r="BW42" s="98">
        <f>BV42+BU42</f>
        <v>0.0006145601851851852</v>
      </c>
      <c r="BX42" s="123">
        <f>1+$BU$71/(BW42*100)</f>
        <v>1.62626049945384</v>
      </c>
      <c r="BY42" s="99">
        <f>BT42*BX42</f>
        <v>504.4681997139573</v>
      </c>
      <c r="BZ42" s="100">
        <f>RANK(BY42,$BY$3:$BY$70)</f>
        <v>40</v>
      </c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</row>
    <row r="43" spans="1:254" s="96" customFormat="1" ht="16.5" customHeight="1">
      <c r="A43" s="115" t="s">
        <v>19</v>
      </c>
      <c r="B43" s="128" t="s">
        <v>20</v>
      </c>
      <c r="C43" s="28">
        <v>2006</v>
      </c>
      <c r="D43" s="113" t="s">
        <v>15</v>
      </c>
      <c r="E43" s="29" t="s">
        <v>21</v>
      </c>
      <c r="F43" s="119">
        <v>0</v>
      </c>
      <c r="G43" s="33">
        <f>IF(F43=1,$G$71,0)</f>
        <v>0</v>
      </c>
      <c r="H43" s="120">
        <v>0</v>
      </c>
      <c r="I43" s="33">
        <f>IF(H43=1,$I$71,0)</f>
        <v>0</v>
      </c>
      <c r="J43" s="120">
        <v>0</v>
      </c>
      <c r="K43" s="33">
        <f>IF(J43=1,$K$71,0)</f>
        <v>0</v>
      </c>
      <c r="L43" s="120">
        <v>0</v>
      </c>
      <c r="M43" s="33">
        <f>IF(L43=1,$M$71,0)</f>
        <v>0</v>
      </c>
      <c r="N43" s="120">
        <v>0</v>
      </c>
      <c r="O43" s="33">
        <f>IF(N43=1,$O$71,0)</f>
        <v>0</v>
      </c>
      <c r="P43" s="120">
        <v>1</v>
      </c>
      <c r="Q43" s="33">
        <f>IF(P43=1,$Q$71,0)</f>
        <v>47.61904761904762</v>
      </c>
      <c r="R43" s="120">
        <v>1</v>
      </c>
      <c r="S43" s="33">
        <f>IF(R43=1,$S$71,0)</f>
        <v>33.333333333333336</v>
      </c>
      <c r="T43" s="120">
        <v>0</v>
      </c>
      <c r="U43" s="33">
        <f>IF(T43=1,$U$71,0)</f>
        <v>0</v>
      </c>
      <c r="V43" s="120">
        <v>0</v>
      </c>
      <c r="W43" s="33">
        <f>IF(V43=1,$W$71,0)</f>
        <v>0</v>
      </c>
      <c r="X43" s="120">
        <v>0</v>
      </c>
      <c r="Y43" s="33">
        <f>IF(X43=1,$Y$71,0)</f>
        <v>0</v>
      </c>
      <c r="Z43" s="120">
        <v>1</v>
      </c>
      <c r="AA43" s="33">
        <f>IF(Z43=1,$AA$71,0)</f>
        <v>50</v>
      </c>
      <c r="AB43" s="120">
        <v>0</v>
      </c>
      <c r="AC43" s="33">
        <f>IF(AB43=1,$AC$71,0)</f>
        <v>0</v>
      </c>
      <c r="AD43" s="120">
        <v>0</v>
      </c>
      <c r="AE43" s="33">
        <f>IF(AD43=1,$AE$71,0)</f>
        <v>0</v>
      </c>
      <c r="AF43" s="120">
        <v>0</v>
      </c>
      <c r="AG43" s="33">
        <f>IF(AF43=1,$AG$71,0)</f>
        <v>0</v>
      </c>
      <c r="AH43" s="120">
        <v>1</v>
      </c>
      <c r="AI43" s="33">
        <f>IF(AH43=1,$AI$71,0)</f>
        <v>55.55555555555556</v>
      </c>
      <c r="AJ43" s="120">
        <v>0</v>
      </c>
      <c r="AK43" s="33">
        <f>IF(AJ43=1,$AK$71,0)</f>
        <v>0</v>
      </c>
      <c r="AL43" s="120">
        <v>0</v>
      </c>
      <c r="AM43" s="33">
        <f>IF(AL43=1,$AM$71,0)</f>
        <v>0</v>
      </c>
      <c r="AN43" s="120">
        <v>0</v>
      </c>
      <c r="AO43" s="33">
        <f>IF(AN43=1,$AO$71,0)</f>
        <v>0</v>
      </c>
      <c r="AP43" s="120">
        <v>0</v>
      </c>
      <c r="AQ43" s="33">
        <f>IF(AP43=1,$AQ$71,0)</f>
        <v>0</v>
      </c>
      <c r="AR43" s="120">
        <v>0</v>
      </c>
      <c r="AS43" s="33">
        <f>IF(AR43=1,$AS$71,0)</f>
        <v>0</v>
      </c>
      <c r="AT43" s="120">
        <v>0</v>
      </c>
      <c r="AU43" s="33">
        <f>IF(AT43=1,$AU$71,0)</f>
        <v>0</v>
      </c>
      <c r="AV43" s="120">
        <v>0</v>
      </c>
      <c r="AW43" s="33">
        <f>IF(AV43=1,$AW$71,0)</f>
        <v>0</v>
      </c>
      <c r="AX43" s="120">
        <v>0</v>
      </c>
      <c r="AY43" s="33">
        <f>IF(AX43=1,$AY$71,0)</f>
        <v>0</v>
      </c>
      <c r="AZ43" s="120">
        <v>0</v>
      </c>
      <c r="BA43" s="33">
        <f>IF(AZ43=1,$BA$71,0)</f>
        <v>0</v>
      </c>
      <c r="BB43" s="120">
        <v>0</v>
      </c>
      <c r="BC43" s="33">
        <f>IF(BB43=1,$BC$71,0)</f>
        <v>0</v>
      </c>
      <c r="BD43" s="120">
        <v>1</v>
      </c>
      <c r="BE43" s="33">
        <f>IF(BD43=1,$BE$71,0)</f>
        <v>83.33333333333333</v>
      </c>
      <c r="BF43" s="120">
        <v>0</v>
      </c>
      <c r="BG43" s="33">
        <f>IF(BF43=1,$BG$71,0)</f>
        <v>0</v>
      </c>
      <c r="BH43" s="120">
        <v>0</v>
      </c>
      <c r="BI43" s="33">
        <f>IF(BH43=1,$BI$71,0)</f>
        <v>0</v>
      </c>
      <c r="BJ43" s="120">
        <v>0</v>
      </c>
      <c r="BK43" s="33">
        <f>IF(BJ43=1,$BK$71,0)</f>
        <v>0</v>
      </c>
      <c r="BL43" s="120">
        <v>1</v>
      </c>
      <c r="BM43" s="33">
        <f>IF(BL43=1,$BM$71,0)</f>
        <v>40</v>
      </c>
      <c r="BN43" s="120">
        <v>0</v>
      </c>
      <c r="BO43" s="33">
        <f>IF(BN43=1,$BO$71,0)</f>
        <v>0</v>
      </c>
      <c r="BP43" s="120">
        <v>0</v>
      </c>
      <c r="BQ43" s="33">
        <f>IF(BP43=1,$BQ$71,0)</f>
        <v>0</v>
      </c>
      <c r="BR43" s="120">
        <v>0</v>
      </c>
      <c r="BS43" s="33">
        <f>IF(BR43=1,$BS$71,0)</f>
        <v>0</v>
      </c>
      <c r="BT43" s="97">
        <f>BS43+BQ43+BO43+BM43+BK43+BI43+BG43+BE43+BC43+BA43+AY43+AW43+AU43+AS43+AQ43+AO43+AM43+AK43+AI43+AG43+AE43+AC43+AA43+Y43+W43+U43+S43+Q43+O43+M43+K43+I43+G43</f>
        <v>309.8412698412699</v>
      </c>
      <c r="BU43" s="35">
        <v>0.00027361111111111114</v>
      </c>
      <c r="BV43" s="36">
        <v>0.00037037037037037035</v>
      </c>
      <c r="BW43" s="98">
        <f>BV43+BU43</f>
        <v>0.0006439814814814815</v>
      </c>
      <c r="BX43" s="123">
        <f>1+$BU$71/(BW43*100)</f>
        <v>1.5976488138030194</v>
      </c>
      <c r="BY43" s="99">
        <f>BT43*BX43</f>
        <v>495.01753722912605</v>
      </c>
      <c r="BZ43" s="100">
        <f>RANK(BY43,$BY$3:$BY$70)</f>
        <v>41</v>
      </c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</row>
    <row r="44" spans="1:254" s="96" customFormat="1" ht="16.5" customHeight="1">
      <c r="A44" s="115" t="s">
        <v>26</v>
      </c>
      <c r="B44" s="128" t="s">
        <v>27</v>
      </c>
      <c r="C44" s="28">
        <v>2006</v>
      </c>
      <c r="D44" s="112" t="s">
        <v>153</v>
      </c>
      <c r="E44" s="29" t="s">
        <v>28</v>
      </c>
      <c r="F44" s="119">
        <v>0</v>
      </c>
      <c r="G44" s="33">
        <f>IF(F44=1,$G$71,0)</f>
        <v>0</v>
      </c>
      <c r="H44" s="120">
        <v>0</v>
      </c>
      <c r="I44" s="33">
        <f>IF(H44=1,$I$71,0)</f>
        <v>0</v>
      </c>
      <c r="J44" s="120">
        <v>0</v>
      </c>
      <c r="K44" s="33">
        <f>IF(J44=1,$K$71,0)</f>
        <v>0</v>
      </c>
      <c r="L44" s="120">
        <v>0</v>
      </c>
      <c r="M44" s="33">
        <f>IF(L44=1,$M$71,0)</f>
        <v>0</v>
      </c>
      <c r="N44" s="120">
        <v>0</v>
      </c>
      <c r="O44" s="33">
        <f>IF(N44=1,$O$71,0)</f>
        <v>0</v>
      </c>
      <c r="P44" s="120">
        <v>0</v>
      </c>
      <c r="Q44" s="33">
        <f>IF(P44=1,$Q$71,0)</f>
        <v>0</v>
      </c>
      <c r="R44" s="120">
        <v>1</v>
      </c>
      <c r="S44" s="33">
        <f>IF(R44=1,$S$71,0)</f>
        <v>33.333333333333336</v>
      </c>
      <c r="T44" s="120">
        <v>1</v>
      </c>
      <c r="U44" s="33">
        <f>IF(T44=1,$U$71,0)</f>
        <v>26.31578947368421</v>
      </c>
      <c r="V44" s="120">
        <v>0</v>
      </c>
      <c r="W44" s="33">
        <f>IF(V44=1,$W$71,0)</f>
        <v>0</v>
      </c>
      <c r="X44" s="120">
        <v>1</v>
      </c>
      <c r="Y44" s="33">
        <f>IF(X44=1,$Y$71,0)</f>
        <v>45.45454545454545</v>
      </c>
      <c r="Z44" s="120">
        <v>0</v>
      </c>
      <c r="AA44" s="33">
        <f>IF(Z44=1,$AA$71,0)</f>
        <v>0</v>
      </c>
      <c r="AB44" s="120">
        <v>1</v>
      </c>
      <c r="AC44" s="33">
        <f>IF(AB44=1,$AC$71,0)</f>
        <v>47.61904761904762</v>
      </c>
      <c r="AD44" s="120">
        <v>0</v>
      </c>
      <c r="AE44" s="33">
        <f>IF(AD44=1,$AE$71,0)</f>
        <v>0</v>
      </c>
      <c r="AF44" s="120">
        <v>1</v>
      </c>
      <c r="AG44" s="33">
        <f>IF(AF44=1,$AG$71,0)</f>
        <v>47.61904761904762</v>
      </c>
      <c r="AH44" s="120">
        <v>0</v>
      </c>
      <c r="AI44" s="33">
        <f>IF(AH44=1,$AI$71,0)</f>
        <v>0</v>
      </c>
      <c r="AJ44" s="120">
        <v>1</v>
      </c>
      <c r="AK44" s="33">
        <f>IF(AJ44=1,$AK$71,0)</f>
        <v>37.03703703703704</v>
      </c>
      <c r="AL44" s="120">
        <v>0</v>
      </c>
      <c r="AM44" s="33">
        <f>IF(AL44=1,$AM$71,0)</f>
        <v>0</v>
      </c>
      <c r="AN44" s="120">
        <v>0</v>
      </c>
      <c r="AO44" s="33">
        <f>IF(AN44=1,$AO$71,0)</f>
        <v>0</v>
      </c>
      <c r="AP44" s="120">
        <v>0</v>
      </c>
      <c r="AQ44" s="33">
        <f>IF(AP44=1,$AQ$71,0)</f>
        <v>0</v>
      </c>
      <c r="AR44" s="120">
        <v>0</v>
      </c>
      <c r="AS44" s="33">
        <f>IF(AR44=1,$AS$71,0)</f>
        <v>0</v>
      </c>
      <c r="AT44" s="120">
        <v>0</v>
      </c>
      <c r="AU44" s="33">
        <f>IF(AT44=1,$AU$71,0)</f>
        <v>0</v>
      </c>
      <c r="AV44" s="120">
        <v>0</v>
      </c>
      <c r="AW44" s="33">
        <f>IF(AV44=1,$AW$71,0)</f>
        <v>0</v>
      </c>
      <c r="AX44" s="120">
        <v>0</v>
      </c>
      <c r="AY44" s="33">
        <f>IF(AX44=1,$AY$71,0)</f>
        <v>0</v>
      </c>
      <c r="AZ44" s="120">
        <v>0</v>
      </c>
      <c r="BA44" s="33">
        <f>IF(AZ44=1,$BA$71,0)</f>
        <v>0</v>
      </c>
      <c r="BB44" s="120">
        <v>0</v>
      </c>
      <c r="BC44" s="33">
        <f>IF(BB44=1,$BC$71,0)</f>
        <v>0</v>
      </c>
      <c r="BD44" s="120">
        <v>0</v>
      </c>
      <c r="BE44" s="33">
        <f>IF(BD44=1,$BE$71,0)</f>
        <v>0</v>
      </c>
      <c r="BF44" s="120">
        <v>0</v>
      </c>
      <c r="BG44" s="33">
        <f>IF(BF44=1,$BG$71,0)</f>
        <v>0</v>
      </c>
      <c r="BH44" s="120">
        <v>0</v>
      </c>
      <c r="BI44" s="33">
        <f>IF(BH44=1,$BI$71,0)</f>
        <v>0</v>
      </c>
      <c r="BJ44" s="120">
        <v>0</v>
      </c>
      <c r="BK44" s="33">
        <f>IF(BJ44=1,$BK$71,0)</f>
        <v>0</v>
      </c>
      <c r="BL44" s="120">
        <v>1</v>
      </c>
      <c r="BM44" s="33">
        <f>IF(BL44=1,$BM$71,0)</f>
        <v>40</v>
      </c>
      <c r="BN44" s="120">
        <v>0</v>
      </c>
      <c r="BO44" s="33">
        <f>IF(BN44=1,$BO$71,0)</f>
        <v>0</v>
      </c>
      <c r="BP44" s="120">
        <v>1</v>
      </c>
      <c r="BQ44" s="33">
        <f>IF(BP44=1,$BQ$71,0)</f>
        <v>25</v>
      </c>
      <c r="BR44" s="120">
        <v>0</v>
      </c>
      <c r="BS44" s="33">
        <f>IF(BR44=1,$BS$71,0)</f>
        <v>0</v>
      </c>
      <c r="BT44" s="97">
        <f>BS44+BQ44+BO44+BM44+BK44+BI44+BG44+BE44+BC44+BA44+AY44+AW44+AU44+AS44+AQ44+AO44+AM44+AK44+AI44+AG44+AE44+AC44+AA44+Y44+W44+U44+S44+Q44+O44+M44+K44+I44+G44</f>
        <v>302.3788005366953</v>
      </c>
      <c r="BU44" s="35">
        <v>0.0003179398148148148</v>
      </c>
      <c r="BV44" s="36">
        <v>0.0002950231481481481</v>
      </c>
      <c r="BW44" s="98">
        <f>BV44+BU44</f>
        <v>0.0006129629629629629</v>
      </c>
      <c r="BX44" s="123">
        <f>1+$BU$71/(BW44*100)</f>
        <v>1.6278923716012086</v>
      </c>
      <c r="BY44" s="99">
        <f>BT44*BX44</f>
        <v>492.2401427276097</v>
      </c>
      <c r="BZ44" s="100">
        <f>RANK(BY44,$BY$3:$BY$70)</f>
        <v>42</v>
      </c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</row>
    <row r="45" spans="1:254" s="96" customFormat="1" ht="16.5" customHeight="1">
      <c r="A45" s="115" t="s">
        <v>155</v>
      </c>
      <c r="B45" s="128" t="s">
        <v>36</v>
      </c>
      <c r="C45" s="28">
        <v>2006</v>
      </c>
      <c r="D45" s="112" t="s">
        <v>153</v>
      </c>
      <c r="E45" s="29" t="s">
        <v>65</v>
      </c>
      <c r="F45" s="119">
        <v>0</v>
      </c>
      <c r="G45" s="33">
        <f>IF(F45=1,$G$71,0)</f>
        <v>0</v>
      </c>
      <c r="H45" s="120">
        <v>0</v>
      </c>
      <c r="I45" s="33">
        <f>IF(H45=1,$I$71,0)</f>
        <v>0</v>
      </c>
      <c r="J45" s="120">
        <v>0</v>
      </c>
      <c r="K45" s="33">
        <f>IF(J45=1,$K$71,0)</f>
        <v>0</v>
      </c>
      <c r="L45" s="120">
        <v>0</v>
      </c>
      <c r="M45" s="33">
        <f>IF(L45=1,$M$71,0)</f>
        <v>0</v>
      </c>
      <c r="N45" s="120">
        <v>0</v>
      </c>
      <c r="O45" s="33">
        <f>IF(N45=1,$O$71,0)</f>
        <v>0</v>
      </c>
      <c r="P45" s="120">
        <v>1</v>
      </c>
      <c r="Q45" s="33">
        <f>IF(P45=1,$Q$71,0)</f>
        <v>47.61904761904762</v>
      </c>
      <c r="R45" s="120">
        <v>1</v>
      </c>
      <c r="S45" s="33">
        <f>IF(R45=1,$S$71,0)</f>
        <v>33.333333333333336</v>
      </c>
      <c r="T45" s="120">
        <v>1</v>
      </c>
      <c r="U45" s="33">
        <f>IF(T45=1,$U$71,0)</f>
        <v>26.31578947368421</v>
      </c>
      <c r="V45" s="120">
        <v>1</v>
      </c>
      <c r="W45" s="33">
        <f>IF(V45=1,$W$71,0)</f>
        <v>55.55555555555556</v>
      </c>
      <c r="X45" s="120">
        <v>0</v>
      </c>
      <c r="Y45" s="33">
        <f>IF(X45=1,$Y$71,0)</f>
        <v>0</v>
      </c>
      <c r="Z45" s="120">
        <v>0</v>
      </c>
      <c r="AA45" s="33">
        <f>IF(Z45=1,$AA$71,0)</f>
        <v>0</v>
      </c>
      <c r="AB45" s="120">
        <v>0</v>
      </c>
      <c r="AC45" s="33">
        <f>IF(AB45=1,$AC$71,0)</f>
        <v>0</v>
      </c>
      <c r="AD45" s="120">
        <v>0</v>
      </c>
      <c r="AE45" s="33">
        <f>IF(AD45=1,$AE$71,0)</f>
        <v>0</v>
      </c>
      <c r="AF45" s="120">
        <v>1</v>
      </c>
      <c r="AG45" s="33">
        <f>IF(AF45=1,$AG$71,0)</f>
        <v>47.61904761904762</v>
      </c>
      <c r="AH45" s="120">
        <v>1</v>
      </c>
      <c r="AI45" s="33">
        <f>IF(AH45=1,$AI$71,0)</f>
        <v>55.55555555555556</v>
      </c>
      <c r="AJ45" s="120">
        <v>0</v>
      </c>
      <c r="AK45" s="33">
        <f>IF(AJ45=1,$AK$71,0)</f>
        <v>0</v>
      </c>
      <c r="AL45" s="120">
        <v>0</v>
      </c>
      <c r="AM45" s="33">
        <f>IF(AL45=1,$AM$71,0)</f>
        <v>0</v>
      </c>
      <c r="AN45" s="120">
        <v>0</v>
      </c>
      <c r="AO45" s="33">
        <f>IF(AN45=1,$AO$71,0)</f>
        <v>0</v>
      </c>
      <c r="AP45" s="120">
        <v>0</v>
      </c>
      <c r="AQ45" s="33">
        <f>IF(AP45=1,$AQ$71,0)</f>
        <v>0</v>
      </c>
      <c r="AR45" s="120">
        <v>0</v>
      </c>
      <c r="AS45" s="33">
        <f>IF(AR45=1,$AS$71,0)</f>
        <v>0</v>
      </c>
      <c r="AT45" s="120">
        <v>0</v>
      </c>
      <c r="AU45" s="33">
        <f>IF(AT45=1,$AU$71,0)</f>
        <v>0</v>
      </c>
      <c r="AV45" s="120">
        <v>0</v>
      </c>
      <c r="AW45" s="33">
        <f>IF(AV45=1,$AW$71,0)</f>
        <v>0</v>
      </c>
      <c r="AX45" s="120">
        <v>0</v>
      </c>
      <c r="AY45" s="33">
        <f>IF(AX45=1,$AY$71,0)</f>
        <v>0</v>
      </c>
      <c r="AZ45" s="120">
        <v>0</v>
      </c>
      <c r="BA45" s="33">
        <f>IF(AZ45=1,$BA$71,0)</f>
        <v>0</v>
      </c>
      <c r="BB45" s="120">
        <v>0</v>
      </c>
      <c r="BC45" s="33">
        <f>IF(BB45=1,$BC$71,0)</f>
        <v>0</v>
      </c>
      <c r="BD45" s="120">
        <v>0</v>
      </c>
      <c r="BE45" s="33">
        <f>IF(BD45=1,$BE$71,0)</f>
        <v>0</v>
      </c>
      <c r="BF45" s="120">
        <v>0</v>
      </c>
      <c r="BG45" s="33">
        <f>IF(BF45=1,$BG$71,0)</f>
        <v>0</v>
      </c>
      <c r="BH45" s="120">
        <v>0</v>
      </c>
      <c r="BI45" s="33">
        <f>IF(BH45=1,$BI$71,0)</f>
        <v>0</v>
      </c>
      <c r="BJ45" s="120">
        <v>0</v>
      </c>
      <c r="BK45" s="33">
        <f>IF(BJ45=1,$BK$71,0)</f>
        <v>0</v>
      </c>
      <c r="BL45" s="120">
        <v>0</v>
      </c>
      <c r="BM45" s="33">
        <f>IF(BL45=1,$BM$71,0)</f>
        <v>0</v>
      </c>
      <c r="BN45" s="120">
        <v>0</v>
      </c>
      <c r="BO45" s="33">
        <f>IF(BN45=1,$BO$71,0)</f>
        <v>0</v>
      </c>
      <c r="BP45" s="120">
        <v>1</v>
      </c>
      <c r="BQ45" s="33">
        <f>IF(BP45=1,$BQ$71,0)</f>
        <v>25</v>
      </c>
      <c r="BR45" s="120">
        <v>0</v>
      </c>
      <c r="BS45" s="33">
        <f>IF(BR45=1,$BS$71,0)</f>
        <v>0</v>
      </c>
      <c r="BT45" s="97">
        <f>BS45+BQ45+BO45+BM45+BK45+BI45+BG45+BE45+BC45+BA45+AY45+AW45+AU45+AS45+AQ45+AO45+AM45+AK45+AI45+AG45+AE45+AC45+AA45+Y45+W45+U45+S45+Q45+O45+M45+K45+I45+G45</f>
        <v>290.9983291562239</v>
      </c>
      <c r="BU45" s="35">
        <v>0.00027581018518518514</v>
      </c>
      <c r="BV45" s="36">
        <v>0.0002991898148148148</v>
      </c>
      <c r="BW45" s="98">
        <f>BV45+BU45</f>
        <v>0.000575</v>
      </c>
      <c r="BX45" s="123">
        <f>1+$BU$71/(BW45*100)</f>
        <v>1.669347423510467</v>
      </c>
      <c r="BY45" s="99">
        <f>BT45*BX45</f>
        <v>485.77731102279324</v>
      </c>
      <c r="BZ45" s="100">
        <f>RANK(BY45,$BY$3:$BY$70)</f>
        <v>43</v>
      </c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</row>
    <row r="46" spans="1:254" s="96" customFormat="1" ht="16.5" customHeight="1">
      <c r="A46" s="115" t="s">
        <v>29</v>
      </c>
      <c r="B46" s="128" t="s">
        <v>30</v>
      </c>
      <c r="C46" s="28">
        <v>2006</v>
      </c>
      <c r="D46" s="112" t="s">
        <v>153</v>
      </c>
      <c r="E46" s="29" t="s">
        <v>28</v>
      </c>
      <c r="F46" s="119">
        <v>0</v>
      </c>
      <c r="G46" s="33">
        <f>IF(F46=1,$G$71,0)</f>
        <v>0</v>
      </c>
      <c r="H46" s="120">
        <v>0</v>
      </c>
      <c r="I46" s="33">
        <f>IF(H46=1,$I$71,0)</f>
        <v>0</v>
      </c>
      <c r="J46" s="120">
        <v>0</v>
      </c>
      <c r="K46" s="33">
        <f>IF(J46=1,$K$71,0)</f>
        <v>0</v>
      </c>
      <c r="L46" s="120">
        <v>1</v>
      </c>
      <c r="M46" s="33">
        <f>IF(L46=1,$M$71,0)</f>
        <v>83.33333333333333</v>
      </c>
      <c r="N46" s="120">
        <v>0</v>
      </c>
      <c r="O46" s="33">
        <f>IF(N46=1,$O$71,0)</f>
        <v>0</v>
      </c>
      <c r="P46" s="120">
        <v>0</v>
      </c>
      <c r="Q46" s="33">
        <f>IF(P46=1,$Q$71,0)</f>
        <v>0</v>
      </c>
      <c r="R46" s="120">
        <v>0</v>
      </c>
      <c r="S46" s="33">
        <f>IF(R46=1,$S$71,0)</f>
        <v>0</v>
      </c>
      <c r="T46" s="120">
        <v>1</v>
      </c>
      <c r="U46" s="33">
        <f>IF(T46=1,$U$71,0)</f>
        <v>26.31578947368421</v>
      </c>
      <c r="V46" s="120">
        <v>0</v>
      </c>
      <c r="W46" s="33">
        <f>IF(V46=1,$W$71,0)</f>
        <v>0</v>
      </c>
      <c r="X46" s="120">
        <v>0</v>
      </c>
      <c r="Y46" s="33">
        <f>IF(X46=1,$Y$71,0)</f>
        <v>0</v>
      </c>
      <c r="Z46" s="120">
        <v>1</v>
      </c>
      <c r="AA46" s="33">
        <f>IF(Z46=1,$AA$71,0)</f>
        <v>50</v>
      </c>
      <c r="AB46" s="120">
        <v>1</v>
      </c>
      <c r="AC46" s="33">
        <f>IF(AB46=1,$AC$71,0)</f>
        <v>47.61904761904762</v>
      </c>
      <c r="AD46" s="120">
        <v>0</v>
      </c>
      <c r="AE46" s="33">
        <f>IF(AD46=1,$AE$71,0)</f>
        <v>0</v>
      </c>
      <c r="AF46" s="120">
        <v>0</v>
      </c>
      <c r="AG46" s="33">
        <f>IF(AF46=1,$AG$71,0)</f>
        <v>0</v>
      </c>
      <c r="AH46" s="120">
        <v>0</v>
      </c>
      <c r="AI46" s="33">
        <f>IF(AH46=1,$AI$71,0)</f>
        <v>0</v>
      </c>
      <c r="AJ46" s="120">
        <v>1</v>
      </c>
      <c r="AK46" s="33">
        <f>IF(AJ46=1,$AK$71,0)</f>
        <v>37.03703703703704</v>
      </c>
      <c r="AL46" s="120">
        <v>0</v>
      </c>
      <c r="AM46" s="33">
        <f>IF(AL46=1,$AM$71,0)</f>
        <v>0</v>
      </c>
      <c r="AN46" s="120">
        <v>0</v>
      </c>
      <c r="AO46" s="33">
        <f>IF(AN46=1,$AO$71,0)</f>
        <v>0</v>
      </c>
      <c r="AP46" s="120">
        <v>0</v>
      </c>
      <c r="AQ46" s="33">
        <f>IF(AP46=1,$AQ$71,0)</f>
        <v>0</v>
      </c>
      <c r="AR46" s="120">
        <v>0</v>
      </c>
      <c r="AS46" s="33">
        <f>IF(AR46=1,$AS$71,0)</f>
        <v>0</v>
      </c>
      <c r="AT46" s="120">
        <v>0</v>
      </c>
      <c r="AU46" s="33">
        <f>IF(AT46=1,$AU$71,0)</f>
        <v>0</v>
      </c>
      <c r="AV46" s="120">
        <v>0</v>
      </c>
      <c r="AW46" s="33">
        <f>IF(AV46=1,$AW$71,0)</f>
        <v>0</v>
      </c>
      <c r="AX46" s="120">
        <v>0</v>
      </c>
      <c r="AY46" s="33">
        <f>IF(AX46=1,$AY$71,0)</f>
        <v>0</v>
      </c>
      <c r="AZ46" s="120">
        <v>0</v>
      </c>
      <c r="BA46" s="33">
        <f>IF(AZ46=1,$BA$71,0)</f>
        <v>0</v>
      </c>
      <c r="BB46" s="120">
        <v>0</v>
      </c>
      <c r="BC46" s="33">
        <f>IF(BB46=1,$BC$71,0)</f>
        <v>0</v>
      </c>
      <c r="BD46" s="120">
        <v>0</v>
      </c>
      <c r="BE46" s="33">
        <f>IF(BD46=1,$BE$71,0)</f>
        <v>0</v>
      </c>
      <c r="BF46" s="120">
        <v>0</v>
      </c>
      <c r="BG46" s="33">
        <f>IF(BF46=1,$BG$71,0)</f>
        <v>0</v>
      </c>
      <c r="BH46" s="120">
        <v>0</v>
      </c>
      <c r="BI46" s="33">
        <f>IF(BH46=1,$BI$71,0)</f>
        <v>0</v>
      </c>
      <c r="BJ46" s="120">
        <v>0</v>
      </c>
      <c r="BK46" s="33">
        <f>IF(BJ46=1,$BK$71,0)</f>
        <v>0</v>
      </c>
      <c r="BL46" s="120">
        <v>0</v>
      </c>
      <c r="BM46" s="33">
        <f>IF(BL46=1,$BM$71,0)</f>
        <v>0</v>
      </c>
      <c r="BN46" s="120">
        <v>0</v>
      </c>
      <c r="BO46" s="33">
        <f>IF(BN46=1,$BO$71,0)</f>
        <v>0</v>
      </c>
      <c r="BP46" s="120">
        <v>1</v>
      </c>
      <c r="BQ46" s="33">
        <f>IF(BP46=1,$BQ$71,0)</f>
        <v>25</v>
      </c>
      <c r="BR46" s="120">
        <v>0</v>
      </c>
      <c r="BS46" s="33">
        <f>IF(BR46=1,$BS$71,0)</f>
        <v>0</v>
      </c>
      <c r="BT46" s="97">
        <f>BS46+BQ46+BO46+BM46+BK46+BI46+BG46+BE46+BC46+BA46+AY46+AW46+AU46+AS46+AQ46+AO46+AM46+AK46+AI46+AG46+AE46+AC46+AA46+Y46+W46+U46+S46+Q46+O46+M46+K46+I46+G46</f>
        <v>269.3052074631022</v>
      </c>
      <c r="BU46" s="35">
        <v>0.00023125</v>
      </c>
      <c r="BV46" s="36">
        <v>0.000268287037037037</v>
      </c>
      <c r="BW46" s="98">
        <f>BV46+BU46</f>
        <v>0.000499537037037037</v>
      </c>
      <c r="BX46" s="123">
        <f>1+$BU$71/(BW46*100)</f>
        <v>1.7704629286376274</v>
      </c>
      <c r="BY46" s="99">
        <f>BT46*BX46</f>
        <v>476.7948863024877</v>
      </c>
      <c r="BZ46" s="100">
        <f>RANK(BY46,$BY$3:$BY$70)</f>
        <v>44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</row>
    <row r="47" spans="1:254" s="96" customFormat="1" ht="16.5" customHeight="1">
      <c r="A47" s="115" t="s">
        <v>124</v>
      </c>
      <c r="B47" s="128" t="s">
        <v>125</v>
      </c>
      <c r="C47" s="28">
        <v>2002</v>
      </c>
      <c r="D47" s="112" t="s">
        <v>106</v>
      </c>
      <c r="E47" s="29" t="s">
        <v>28</v>
      </c>
      <c r="F47" s="119">
        <v>0</v>
      </c>
      <c r="G47" s="33">
        <f>IF(F47=1,$G$71,0)</f>
        <v>0</v>
      </c>
      <c r="H47" s="120">
        <v>1</v>
      </c>
      <c r="I47" s="33">
        <f>IF(H47=1,$I$71,0)</f>
        <v>76.92307692307692</v>
      </c>
      <c r="J47" s="120">
        <v>0</v>
      </c>
      <c r="K47" s="33">
        <f>IF(J47=1,$K$71,0)</f>
        <v>0</v>
      </c>
      <c r="L47" s="120">
        <v>0</v>
      </c>
      <c r="M47" s="33">
        <f>IF(L47=1,$M$71,0)</f>
        <v>0</v>
      </c>
      <c r="N47" s="120">
        <v>0</v>
      </c>
      <c r="O47" s="33">
        <f>IF(N47=1,$O$71,0)</f>
        <v>0</v>
      </c>
      <c r="P47" s="120">
        <v>1</v>
      </c>
      <c r="Q47" s="33">
        <f>IF(P47=1,$Q$71,0)</f>
        <v>47.61904761904762</v>
      </c>
      <c r="R47" s="120">
        <v>0</v>
      </c>
      <c r="S47" s="33">
        <f>IF(R47=1,$S$71,0)</f>
        <v>0</v>
      </c>
      <c r="T47" s="120">
        <v>1</v>
      </c>
      <c r="U47" s="33">
        <f>IF(T47=1,$U$71,0)</f>
        <v>26.31578947368421</v>
      </c>
      <c r="V47" s="120">
        <v>0</v>
      </c>
      <c r="W47" s="33">
        <f>IF(V47=1,$W$71,0)</f>
        <v>0</v>
      </c>
      <c r="X47" s="120">
        <v>1</v>
      </c>
      <c r="Y47" s="33">
        <f>IF(X47=1,$Y$71,0)</f>
        <v>45.45454545454545</v>
      </c>
      <c r="Z47" s="120">
        <v>0</v>
      </c>
      <c r="AA47" s="33">
        <f>IF(Z47=1,$AA$71,0)</f>
        <v>0</v>
      </c>
      <c r="AB47" s="120">
        <v>0</v>
      </c>
      <c r="AC47" s="33">
        <f>IF(AB47=1,$AC$71,0)</f>
        <v>0</v>
      </c>
      <c r="AD47" s="120">
        <v>0</v>
      </c>
      <c r="AE47" s="33">
        <f>IF(AD47=1,$AE$71,0)</f>
        <v>0</v>
      </c>
      <c r="AF47" s="120">
        <v>0</v>
      </c>
      <c r="AG47" s="33">
        <f>IF(AF47=1,$AG$71,0)</f>
        <v>0</v>
      </c>
      <c r="AH47" s="120">
        <v>0</v>
      </c>
      <c r="AI47" s="33">
        <f>IF(AH47=1,$AI$71,0)</f>
        <v>0</v>
      </c>
      <c r="AJ47" s="120">
        <v>1</v>
      </c>
      <c r="AK47" s="33">
        <f>IF(AJ47=1,$AK$71,0)</f>
        <v>37.03703703703704</v>
      </c>
      <c r="AL47" s="120">
        <v>0</v>
      </c>
      <c r="AM47" s="33">
        <f>IF(AL47=1,$AM$71,0)</f>
        <v>0</v>
      </c>
      <c r="AN47" s="120">
        <v>0</v>
      </c>
      <c r="AO47" s="33">
        <f>IF(AN47=1,$AO$71,0)</f>
        <v>0</v>
      </c>
      <c r="AP47" s="120">
        <v>0</v>
      </c>
      <c r="AQ47" s="33">
        <f>IF(AP47=1,$AQ$71,0)</f>
        <v>0</v>
      </c>
      <c r="AR47" s="120">
        <v>0</v>
      </c>
      <c r="AS47" s="33">
        <f>IF(AR47=1,$AS$71,0)</f>
        <v>0</v>
      </c>
      <c r="AT47" s="120">
        <v>0</v>
      </c>
      <c r="AU47" s="33">
        <f>IF(AT47=1,$AU$71,0)</f>
        <v>0</v>
      </c>
      <c r="AV47" s="120">
        <v>0</v>
      </c>
      <c r="AW47" s="33">
        <f>IF(AV47=1,$AW$71,0)</f>
        <v>0</v>
      </c>
      <c r="AX47" s="120">
        <v>0</v>
      </c>
      <c r="AY47" s="33">
        <f>IF(AX47=1,$AY$71,0)</f>
        <v>0</v>
      </c>
      <c r="AZ47" s="120">
        <v>0</v>
      </c>
      <c r="BA47" s="33">
        <f>IF(AZ47=1,$BA$71,0)</f>
        <v>0</v>
      </c>
      <c r="BB47" s="120">
        <v>0</v>
      </c>
      <c r="BC47" s="33">
        <f>IF(BB47=1,$BC$71,0)</f>
        <v>0</v>
      </c>
      <c r="BD47" s="120">
        <v>0</v>
      </c>
      <c r="BE47" s="33">
        <f>IF(BD47=1,$BE$71,0)</f>
        <v>0</v>
      </c>
      <c r="BF47" s="120">
        <v>0</v>
      </c>
      <c r="BG47" s="33">
        <f>IF(BF47=1,$BG$71,0)</f>
        <v>0</v>
      </c>
      <c r="BH47" s="120">
        <v>0</v>
      </c>
      <c r="BI47" s="33">
        <f>IF(BH47=1,$BI$71,0)</f>
        <v>0</v>
      </c>
      <c r="BJ47" s="120">
        <v>0</v>
      </c>
      <c r="BK47" s="33">
        <f>IF(BJ47=1,$BK$71,0)</f>
        <v>0</v>
      </c>
      <c r="BL47" s="120">
        <v>0</v>
      </c>
      <c r="BM47" s="33">
        <f>IF(BL47=1,$BM$71,0)</f>
        <v>0</v>
      </c>
      <c r="BN47" s="120">
        <v>0</v>
      </c>
      <c r="BO47" s="33">
        <f>IF(BN47=1,$BO$71,0)</f>
        <v>0</v>
      </c>
      <c r="BP47" s="120">
        <v>0</v>
      </c>
      <c r="BQ47" s="33">
        <f>IF(BP47=1,$BQ$71,0)</f>
        <v>0</v>
      </c>
      <c r="BR47" s="120">
        <v>0</v>
      </c>
      <c r="BS47" s="33">
        <f>IF(BR47=1,$BS$71,0)</f>
        <v>0</v>
      </c>
      <c r="BT47" s="97">
        <f>BS47+BQ47+BO47+BM47+BK47+BI47+BG47+BE47+BC47+BA47+AY47+AW47+AU47+AS47+AQ47+AO47+AM47+AK47+AI47+AG47+AE47+AC47+AA47+Y47+W47+U47+S47+Q47+O47+M47+K47+I47+G47</f>
        <v>233.34949650739122</v>
      </c>
      <c r="BU47" s="35">
        <v>0.00019548611111111112</v>
      </c>
      <c r="BV47" s="36">
        <v>0.00018599537037037036</v>
      </c>
      <c r="BW47" s="98">
        <f>BV47+BU47</f>
        <v>0.00038148148148148145</v>
      </c>
      <c r="BX47" s="123">
        <f>1+$BU$71/(BW47*100)</f>
        <v>2.008895024271845</v>
      </c>
      <c r="BY47" s="99">
        <f>BT47*BX47</f>
        <v>468.77464245003847</v>
      </c>
      <c r="BZ47" s="100">
        <f>RANK(BY47,$BY$3:$BY$70)</f>
        <v>45</v>
      </c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</row>
    <row r="48" spans="1:254" s="96" customFormat="1" ht="16.5" customHeight="1">
      <c r="A48" s="115" t="s">
        <v>147</v>
      </c>
      <c r="B48" s="128" t="s">
        <v>148</v>
      </c>
      <c r="C48" s="28">
        <v>2002</v>
      </c>
      <c r="D48" s="113" t="s">
        <v>134</v>
      </c>
      <c r="E48" s="29" t="s">
        <v>28</v>
      </c>
      <c r="F48" s="119">
        <v>0</v>
      </c>
      <c r="G48" s="33">
        <f>IF(F48=1,$G$71,0)</f>
        <v>0</v>
      </c>
      <c r="H48" s="120">
        <v>0</v>
      </c>
      <c r="I48" s="33">
        <f>IF(H48=1,$I$71,0)</f>
        <v>0</v>
      </c>
      <c r="J48" s="120">
        <v>0</v>
      </c>
      <c r="K48" s="33">
        <f>IF(J48=1,$K$71,0)</f>
        <v>0</v>
      </c>
      <c r="L48" s="120">
        <v>0</v>
      </c>
      <c r="M48" s="33">
        <f>IF(L48=1,$M$71,0)</f>
        <v>0</v>
      </c>
      <c r="N48" s="120">
        <v>0</v>
      </c>
      <c r="O48" s="33">
        <f>IF(N48=1,$O$71,0)</f>
        <v>0</v>
      </c>
      <c r="P48" s="120">
        <v>1</v>
      </c>
      <c r="Q48" s="33">
        <f>IF(P48=1,$Q$71,0)</f>
        <v>47.61904761904762</v>
      </c>
      <c r="R48" s="120">
        <v>0</v>
      </c>
      <c r="S48" s="33">
        <f>IF(R48=1,$S$71,0)</f>
        <v>0</v>
      </c>
      <c r="T48" s="120">
        <v>1</v>
      </c>
      <c r="U48" s="33">
        <f>IF(T48=1,$U$71,0)</f>
        <v>26.31578947368421</v>
      </c>
      <c r="V48" s="120">
        <v>0</v>
      </c>
      <c r="W48" s="33">
        <f>IF(V48=1,$W$71,0)</f>
        <v>0</v>
      </c>
      <c r="X48" s="120">
        <v>0</v>
      </c>
      <c r="Y48" s="33">
        <f>IF(X48=1,$Y$71,0)</f>
        <v>0</v>
      </c>
      <c r="Z48" s="120">
        <v>0</v>
      </c>
      <c r="AA48" s="33">
        <f>IF(Z48=1,$AA$71,0)</f>
        <v>0</v>
      </c>
      <c r="AB48" s="120">
        <v>0</v>
      </c>
      <c r="AC48" s="33">
        <f>IF(AB48=1,$AC$71,0)</f>
        <v>0</v>
      </c>
      <c r="AD48" s="120">
        <v>0</v>
      </c>
      <c r="AE48" s="33">
        <f>IF(AD48=1,$AE$71,0)</f>
        <v>0</v>
      </c>
      <c r="AF48" s="120">
        <v>0</v>
      </c>
      <c r="AG48" s="33">
        <f>IF(AF48=1,$AG$71,0)</f>
        <v>0</v>
      </c>
      <c r="AH48" s="120">
        <v>0</v>
      </c>
      <c r="AI48" s="33">
        <f>IF(AH48=1,$AI$71,0)</f>
        <v>0</v>
      </c>
      <c r="AJ48" s="120">
        <v>1</v>
      </c>
      <c r="AK48" s="33">
        <f>IF(AJ48=1,$AK$71,0)</f>
        <v>37.03703703703704</v>
      </c>
      <c r="AL48" s="120">
        <v>0</v>
      </c>
      <c r="AM48" s="33">
        <f>IF(AL48=1,$AM$71,0)</f>
        <v>0</v>
      </c>
      <c r="AN48" s="120">
        <v>0</v>
      </c>
      <c r="AO48" s="33">
        <f>IF(AN48=1,$AO$71,0)</f>
        <v>0</v>
      </c>
      <c r="AP48" s="120">
        <v>0</v>
      </c>
      <c r="AQ48" s="33">
        <f>IF(AP48=1,$AQ$71,0)</f>
        <v>0</v>
      </c>
      <c r="AR48" s="120">
        <v>0</v>
      </c>
      <c r="AS48" s="33">
        <f>IF(AR48=1,$AS$71,0)</f>
        <v>0</v>
      </c>
      <c r="AT48" s="120">
        <v>0</v>
      </c>
      <c r="AU48" s="33">
        <f>IF(AT48=1,$AU$71,0)</f>
        <v>0</v>
      </c>
      <c r="AV48" s="120">
        <v>0</v>
      </c>
      <c r="AW48" s="33">
        <f>IF(AV48=1,$AW$71,0)</f>
        <v>0</v>
      </c>
      <c r="AX48" s="120">
        <v>0</v>
      </c>
      <c r="AY48" s="33">
        <f>IF(AX48=1,$AY$71,0)</f>
        <v>0</v>
      </c>
      <c r="AZ48" s="120">
        <v>0</v>
      </c>
      <c r="BA48" s="33">
        <f>IF(AZ48=1,$BA$71,0)</f>
        <v>0</v>
      </c>
      <c r="BB48" s="120">
        <v>0</v>
      </c>
      <c r="BC48" s="33">
        <f>IF(BB48=1,$BC$71,0)</f>
        <v>0</v>
      </c>
      <c r="BD48" s="120">
        <v>0</v>
      </c>
      <c r="BE48" s="33">
        <f>IF(BD48=1,$BE$71,0)</f>
        <v>0</v>
      </c>
      <c r="BF48" s="120">
        <v>0</v>
      </c>
      <c r="BG48" s="33">
        <f>IF(BF48=1,$BG$71,0)</f>
        <v>0</v>
      </c>
      <c r="BH48" s="120">
        <v>0</v>
      </c>
      <c r="BI48" s="33">
        <f>IF(BH48=1,$BI$71,0)</f>
        <v>0</v>
      </c>
      <c r="BJ48" s="120">
        <v>0</v>
      </c>
      <c r="BK48" s="33">
        <f>IF(BJ48=1,$BK$71,0)</f>
        <v>0</v>
      </c>
      <c r="BL48" s="120">
        <v>1</v>
      </c>
      <c r="BM48" s="33">
        <f>IF(BL48=1,$BM$71,0)</f>
        <v>40</v>
      </c>
      <c r="BN48" s="120">
        <v>0</v>
      </c>
      <c r="BO48" s="33">
        <f>IF(BN48=1,$BO$71,0)</f>
        <v>0</v>
      </c>
      <c r="BP48" s="120">
        <v>1</v>
      </c>
      <c r="BQ48" s="33">
        <f>IF(BP48=1,$BQ$71,0)</f>
        <v>25</v>
      </c>
      <c r="BR48" s="120">
        <v>1</v>
      </c>
      <c r="BS48" s="33">
        <f>IF(BR48=1,$BS$71,0)</f>
        <v>33.333333333333336</v>
      </c>
      <c r="BT48" s="97">
        <f>BS48+BQ48+BO48+BM48+BK48+BI48+BG48+BE48+BC48+BA48+AY48+AW48+AU48+AS48+AQ48+AO48+AM48+AK48+AI48+AG48+AE48+AC48+AA48+Y48+W48+U48+S48+Q48+O48+M48+K48+I48+G48</f>
        <v>209.30520746310222</v>
      </c>
      <c r="BU48" s="35">
        <v>0.00016574074074074074</v>
      </c>
      <c r="BV48" s="36">
        <v>0.00016018518518518516</v>
      </c>
      <c r="BW48" s="98">
        <f>BV48+BU48</f>
        <v>0.0003259259259259259</v>
      </c>
      <c r="BX48" s="123">
        <f>1+$BU$71/(BW48*100)</f>
        <v>2.1808657670454545</v>
      </c>
      <c r="BY48" s="99">
        <f>BT48*BX48</f>
        <v>456.4665618206264</v>
      </c>
      <c r="BZ48" s="100">
        <f>RANK(BY48,$BY$3:$BY$70)</f>
        <v>46</v>
      </c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</row>
    <row r="49" spans="1:254" s="96" customFormat="1" ht="16.5" customHeight="1">
      <c r="A49" s="115" t="s">
        <v>142</v>
      </c>
      <c r="B49" s="128" t="s">
        <v>143</v>
      </c>
      <c r="C49" s="28">
        <v>2003</v>
      </c>
      <c r="D49" s="113" t="s">
        <v>134</v>
      </c>
      <c r="E49" s="29" t="s">
        <v>16</v>
      </c>
      <c r="F49" s="119">
        <v>0</v>
      </c>
      <c r="G49" s="33">
        <f>IF(F49=1,$G$71,0)</f>
        <v>0</v>
      </c>
      <c r="H49" s="120">
        <v>1</v>
      </c>
      <c r="I49" s="33">
        <f>IF(H49=1,$I$71,0)</f>
        <v>76.92307692307692</v>
      </c>
      <c r="J49" s="120">
        <v>0</v>
      </c>
      <c r="K49" s="33">
        <f>IF(J49=1,$K$71,0)</f>
        <v>0</v>
      </c>
      <c r="L49" s="120">
        <v>1</v>
      </c>
      <c r="M49" s="33">
        <f>IF(L49=1,$M$71,0)</f>
        <v>83.33333333333333</v>
      </c>
      <c r="N49" s="120">
        <v>0</v>
      </c>
      <c r="O49" s="33">
        <f>IF(N49=1,$O$71,0)</f>
        <v>0</v>
      </c>
      <c r="P49" s="120">
        <v>0</v>
      </c>
      <c r="Q49" s="33">
        <f>IF(P49=1,$Q$71,0)</f>
        <v>0</v>
      </c>
      <c r="R49" s="120">
        <v>1</v>
      </c>
      <c r="S49" s="33">
        <f>IF(R49=1,$S$71,0)</f>
        <v>33.333333333333336</v>
      </c>
      <c r="T49" s="120">
        <v>1</v>
      </c>
      <c r="U49" s="33">
        <f>IF(T49=1,$U$71,0)</f>
        <v>26.31578947368421</v>
      </c>
      <c r="V49" s="120">
        <v>1</v>
      </c>
      <c r="W49" s="33">
        <f>IF(V49=1,$W$71,0)</f>
        <v>55.55555555555556</v>
      </c>
      <c r="X49" s="120">
        <v>0</v>
      </c>
      <c r="Y49" s="33">
        <f>IF(X49=1,$Y$71,0)</f>
        <v>0</v>
      </c>
      <c r="Z49" s="120">
        <v>0</v>
      </c>
      <c r="AA49" s="33">
        <f>IF(Z49=1,$AA$71,0)</f>
        <v>0</v>
      </c>
      <c r="AB49" s="120">
        <v>1</v>
      </c>
      <c r="AC49" s="33">
        <f>IF(AB49=1,$AC$71,0)</f>
        <v>47.61904761904762</v>
      </c>
      <c r="AD49" s="120">
        <v>0</v>
      </c>
      <c r="AE49" s="33">
        <f>IF(AD49=1,$AE$71,0)</f>
        <v>0</v>
      </c>
      <c r="AF49" s="120">
        <v>0</v>
      </c>
      <c r="AG49" s="33">
        <f>IF(AF49=1,$AG$71,0)</f>
        <v>0</v>
      </c>
      <c r="AH49" s="120">
        <v>1</v>
      </c>
      <c r="AI49" s="33">
        <f>IF(AH49=1,$AI$71,0)</f>
        <v>55.55555555555556</v>
      </c>
      <c r="AJ49" s="120">
        <v>0</v>
      </c>
      <c r="AK49" s="33">
        <f>IF(AJ49=1,$AK$71,0)</f>
        <v>0</v>
      </c>
      <c r="AL49" s="120">
        <v>0</v>
      </c>
      <c r="AM49" s="33">
        <f>IF(AL49=1,$AM$71,0)</f>
        <v>0</v>
      </c>
      <c r="AN49" s="120">
        <v>0</v>
      </c>
      <c r="AO49" s="33">
        <f>IF(AN49=1,$AO$71,0)</f>
        <v>0</v>
      </c>
      <c r="AP49" s="120">
        <v>0</v>
      </c>
      <c r="AQ49" s="33">
        <f>IF(AP49=1,$AQ$71,0)</f>
        <v>0</v>
      </c>
      <c r="AR49" s="120">
        <v>0</v>
      </c>
      <c r="AS49" s="33">
        <f>IF(AR49=1,$AS$71,0)</f>
        <v>0</v>
      </c>
      <c r="AT49" s="120">
        <v>0</v>
      </c>
      <c r="AU49" s="33">
        <f>IF(AT49=1,$AU$71,0)</f>
        <v>0</v>
      </c>
      <c r="AV49" s="120">
        <v>0</v>
      </c>
      <c r="AW49" s="33">
        <f>IF(AV49=1,$AW$71,0)</f>
        <v>0</v>
      </c>
      <c r="AX49" s="120">
        <v>0</v>
      </c>
      <c r="AY49" s="33">
        <f>IF(AX49=1,$AY$71,0)</f>
        <v>0</v>
      </c>
      <c r="AZ49" s="120">
        <v>0</v>
      </c>
      <c r="BA49" s="33">
        <f>IF(AZ49=1,$BA$71,0)</f>
        <v>0</v>
      </c>
      <c r="BB49" s="120">
        <v>0</v>
      </c>
      <c r="BC49" s="33">
        <f>IF(BB49=1,$BC$71,0)</f>
        <v>0</v>
      </c>
      <c r="BD49" s="120">
        <v>0</v>
      </c>
      <c r="BE49" s="33">
        <f>IF(BD49=1,$BE$71,0)</f>
        <v>0</v>
      </c>
      <c r="BF49" s="120">
        <v>0</v>
      </c>
      <c r="BG49" s="33">
        <f>IF(BF49=1,$BG$71,0)</f>
        <v>0</v>
      </c>
      <c r="BH49" s="120">
        <v>0</v>
      </c>
      <c r="BI49" s="33">
        <f>IF(BH49=1,$BI$71,0)</f>
        <v>0</v>
      </c>
      <c r="BJ49" s="120">
        <v>0</v>
      </c>
      <c r="BK49" s="33">
        <f>IF(BJ49=1,$BK$71,0)</f>
        <v>0</v>
      </c>
      <c r="BL49" s="120">
        <v>0</v>
      </c>
      <c r="BM49" s="33">
        <f>IF(BL49=1,$BM$71,0)</f>
        <v>0</v>
      </c>
      <c r="BN49" s="120">
        <v>0</v>
      </c>
      <c r="BO49" s="33">
        <f>IF(BN49=1,$BO$71,0)</f>
        <v>0</v>
      </c>
      <c r="BP49" s="120">
        <v>0</v>
      </c>
      <c r="BQ49" s="33">
        <f>IF(BP49=1,$BQ$71,0)</f>
        <v>0</v>
      </c>
      <c r="BR49" s="120">
        <v>0</v>
      </c>
      <c r="BS49" s="33">
        <f>IF(BR49=1,$BS$71,0)</f>
        <v>0</v>
      </c>
      <c r="BT49" s="97">
        <f>BS49+BQ49+BO49+BM49+BK49+BI49+BG49+BE49+BC49+BA49+AY49+AW49+AU49+AS49+AQ49+AO49+AM49+AK49+AI49+AG49+AE49+AC49+AA49+Y49+W49+U49+S49+Q49+O49+M49+K49+I49+G49</f>
        <v>378.63569179358655</v>
      </c>
      <c r="BU49" s="35">
        <v>0.001015625</v>
      </c>
      <c r="BV49" s="36">
        <v>0.0010144675925925926</v>
      </c>
      <c r="BW49" s="98">
        <f>BV49+BU49</f>
        <v>0.002030092592592593</v>
      </c>
      <c r="BX49" s="123">
        <f>1+$BU$71/(BW49*100)</f>
        <v>1.189584834663626</v>
      </c>
      <c r="BY49" s="99">
        <f>BT49*BX49</f>
        <v>450.4192768200213</v>
      </c>
      <c r="BZ49" s="100">
        <f>RANK(BY49,$BY$3:$BY$70)</f>
        <v>47</v>
      </c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</row>
    <row r="50" spans="1:254" s="96" customFormat="1" ht="16.5" customHeight="1">
      <c r="A50" s="115" t="s">
        <v>46</v>
      </c>
      <c r="B50" s="128" t="s">
        <v>47</v>
      </c>
      <c r="C50" s="28">
        <v>2006</v>
      </c>
      <c r="D50" s="113" t="s">
        <v>15</v>
      </c>
      <c r="E50" s="29" t="s">
        <v>21</v>
      </c>
      <c r="F50" s="119">
        <v>1</v>
      </c>
      <c r="G50" s="33">
        <f>IF(F50=1,$G$71,0)</f>
        <v>142.85714285714286</v>
      </c>
      <c r="H50" s="120">
        <v>0</v>
      </c>
      <c r="I50" s="33">
        <f>IF(H50=1,$I$71,0)</f>
        <v>0</v>
      </c>
      <c r="J50" s="120">
        <v>0</v>
      </c>
      <c r="K50" s="33">
        <f>IF(J50=1,$K$71,0)</f>
        <v>0</v>
      </c>
      <c r="L50" s="120">
        <v>0</v>
      </c>
      <c r="M50" s="33">
        <f>IF(L50=1,$M$71,0)</f>
        <v>0</v>
      </c>
      <c r="N50" s="120">
        <v>0</v>
      </c>
      <c r="O50" s="33">
        <f>IF(N50=1,$O$71,0)</f>
        <v>0</v>
      </c>
      <c r="P50" s="120">
        <v>0</v>
      </c>
      <c r="Q50" s="33">
        <f>IF(P50=1,$Q$71,0)</f>
        <v>0</v>
      </c>
      <c r="R50" s="120">
        <v>1</v>
      </c>
      <c r="S50" s="33">
        <f>IF(R50=1,$S$71,0)</f>
        <v>33.333333333333336</v>
      </c>
      <c r="T50" s="120">
        <v>0</v>
      </c>
      <c r="U50" s="33">
        <f>IF(T50=1,$U$71,0)</f>
        <v>0</v>
      </c>
      <c r="V50" s="120">
        <v>0</v>
      </c>
      <c r="W50" s="33">
        <f>IF(V50=1,$W$71,0)</f>
        <v>0</v>
      </c>
      <c r="X50" s="120">
        <v>0</v>
      </c>
      <c r="Y50" s="33">
        <f>IF(X50=1,$Y$71,0)</f>
        <v>0</v>
      </c>
      <c r="Z50" s="120">
        <v>1</v>
      </c>
      <c r="AA50" s="33">
        <f>IF(Z50=1,$AA$71,0)</f>
        <v>50</v>
      </c>
      <c r="AB50" s="120">
        <v>0</v>
      </c>
      <c r="AC50" s="33">
        <f>IF(AB50=1,$AC$71,0)</f>
        <v>0</v>
      </c>
      <c r="AD50" s="120">
        <v>0</v>
      </c>
      <c r="AE50" s="33">
        <f>IF(AD50=1,$AE$71,0)</f>
        <v>0</v>
      </c>
      <c r="AF50" s="120">
        <v>0</v>
      </c>
      <c r="AG50" s="33">
        <f>IF(AF50=1,$AG$71,0)</f>
        <v>0</v>
      </c>
      <c r="AH50" s="120">
        <v>1</v>
      </c>
      <c r="AI50" s="33">
        <f>IF(AH50=1,$AI$71,0)</f>
        <v>55.55555555555556</v>
      </c>
      <c r="AJ50" s="120">
        <v>0</v>
      </c>
      <c r="AK50" s="33">
        <f>IF(AJ50=1,$AK$71,0)</f>
        <v>0</v>
      </c>
      <c r="AL50" s="120">
        <v>0</v>
      </c>
      <c r="AM50" s="33">
        <f>IF(AL50=1,$AM$71,0)</f>
        <v>0</v>
      </c>
      <c r="AN50" s="120">
        <v>0</v>
      </c>
      <c r="AO50" s="33">
        <f>IF(AN50=1,$AO$71,0)</f>
        <v>0</v>
      </c>
      <c r="AP50" s="120">
        <v>0</v>
      </c>
      <c r="AQ50" s="33">
        <f>IF(AP50=1,$AQ$71,0)</f>
        <v>0</v>
      </c>
      <c r="AR50" s="120">
        <v>0</v>
      </c>
      <c r="AS50" s="33">
        <f>IF(AR50=1,$AS$71,0)</f>
        <v>0</v>
      </c>
      <c r="AT50" s="120">
        <v>0</v>
      </c>
      <c r="AU50" s="33">
        <f>IF(AT50=1,$AU$71,0)</f>
        <v>0</v>
      </c>
      <c r="AV50" s="120">
        <v>0</v>
      </c>
      <c r="AW50" s="33">
        <f>IF(AV50=1,$AW$71,0)</f>
        <v>0</v>
      </c>
      <c r="AX50" s="120">
        <v>0</v>
      </c>
      <c r="AY50" s="33">
        <f>IF(AX50=1,$AY$71,0)</f>
        <v>0</v>
      </c>
      <c r="AZ50" s="120">
        <v>0</v>
      </c>
      <c r="BA50" s="33">
        <f>IF(AZ50=1,$BA$71,0)</f>
        <v>0</v>
      </c>
      <c r="BB50" s="120">
        <v>0</v>
      </c>
      <c r="BC50" s="33">
        <f>IF(BB50=1,$BC$71,0)</f>
        <v>0</v>
      </c>
      <c r="BD50" s="120">
        <v>0</v>
      </c>
      <c r="BE50" s="33">
        <f>IF(BD50=1,$BE$71,0)</f>
        <v>0</v>
      </c>
      <c r="BF50" s="120">
        <v>0</v>
      </c>
      <c r="BG50" s="33">
        <f>IF(BF50=1,$BG$71,0)</f>
        <v>0</v>
      </c>
      <c r="BH50" s="120">
        <v>0</v>
      </c>
      <c r="BI50" s="33">
        <f>IF(BH50=1,$BI$71,0)</f>
        <v>0</v>
      </c>
      <c r="BJ50" s="120">
        <v>0</v>
      </c>
      <c r="BK50" s="33">
        <f>IF(BJ50=1,$BK$71,0)</f>
        <v>0</v>
      </c>
      <c r="BL50" s="120">
        <v>0</v>
      </c>
      <c r="BM50" s="33">
        <f>IF(BL50=1,$BM$71,0)</f>
        <v>0</v>
      </c>
      <c r="BN50" s="120">
        <v>0</v>
      </c>
      <c r="BO50" s="33">
        <f>IF(BN50=1,$BO$71,0)</f>
        <v>0</v>
      </c>
      <c r="BP50" s="120">
        <v>1</v>
      </c>
      <c r="BQ50" s="33">
        <f>IF(BP50=1,$BQ$71,0)</f>
        <v>25</v>
      </c>
      <c r="BR50" s="120">
        <v>0</v>
      </c>
      <c r="BS50" s="33">
        <f>IF(BR50=1,$BS$71,0)</f>
        <v>0</v>
      </c>
      <c r="BT50" s="97">
        <f>BS50+BQ50+BO50+BM50+BK50+BI50+BG50+BE50+BC50+BA50+AY50+AW50+AU50+AS50+AQ50+AO50+AM50+AK50+AI50+AG50+AE50+AC50+AA50+Y50+W50+U50+S50+Q50+O50+M50+K50+I50+G50</f>
        <v>306.74603174603175</v>
      </c>
      <c r="BU50" s="35">
        <v>0.000493287037037037</v>
      </c>
      <c r="BV50" s="36">
        <v>0.00040891203703703706</v>
      </c>
      <c r="BW50" s="98">
        <f>BV50+BU50</f>
        <v>0.000902199074074074</v>
      </c>
      <c r="BX50" s="123">
        <f>1+$BU$71/(BW50*100)</f>
        <v>1.4265962796664529</v>
      </c>
      <c r="BY50" s="99">
        <f>BT50*BX50</f>
        <v>437.60274769133656</v>
      </c>
      <c r="BZ50" s="100">
        <f>RANK(BY50,$BY$3:$BY$70)</f>
        <v>48</v>
      </c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</row>
    <row r="51" spans="1:254" s="96" customFormat="1" ht="16.5" customHeight="1">
      <c r="A51" s="115" t="s">
        <v>126</v>
      </c>
      <c r="B51" s="128" t="s">
        <v>127</v>
      </c>
      <c r="C51" s="28">
        <v>2002</v>
      </c>
      <c r="D51" s="112" t="s">
        <v>106</v>
      </c>
      <c r="E51" s="29" t="s">
        <v>65</v>
      </c>
      <c r="F51" s="119">
        <v>0</v>
      </c>
      <c r="G51" s="33">
        <f>IF(F51=1,$G$71,0)</f>
        <v>0</v>
      </c>
      <c r="H51" s="120">
        <v>0</v>
      </c>
      <c r="I51" s="33">
        <f>IF(H51=1,$I$71,0)</f>
        <v>0</v>
      </c>
      <c r="J51" s="120">
        <v>0</v>
      </c>
      <c r="K51" s="33">
        <f>IF(J51=1,$K$71,0)</f>
        <v>0</v>
      </c>
      <c r="L51" s="120">
        <v>0</v>
      </c>
      <c r="M51" s="33">
        <f>IF(L51=1,$M$71,0)</f>
        <v>0</v>
      </c>
      <c r="N51" s="120">
        <v>0</v>
      </c>
      <c r="O51" s="33">
        <f>IF(N51=1,$O$71,0)</f>
        <v>0</v>
      </c>
      <c r="P51" s="120">
        <v>0</v>
      </c>
      <c r="Q51" s="33">
        <f>IF(P51=1,$Q$71,0)</f>
        <v>0</v>
      </c>
      <c r="R51" s="120">
        <v>1</v>
      </c>
      <c r="S51" s="33">
        <f>IF(R51=1,$S$71,0)</f>
        <v>33.333333333333336</v>
      </c>
      <c r="T51" s="120">
        <v>1</v>
      </c>
      <c r="U51" s="33">
        <f>IF(T51=1,$U$71,0)</f>
        <v>26.31578947368421</v>
      </c>
      <c r="V51" s="120">
        <v>0</v>
      </c>
      <c r="W51" s="33">
        <f>IF(V51=1,$W$71,0)</f>
        <v>0</v>
      </c>
      <c r="X51" s="120">
        <v>1</v>
      </c>
      <c r="Y51" s="33">
        <f>IF(X51=1,$Y$71,0)</f>
        <v>45.45454545454545</v>
      </c>
      <c r="Z51" s="120">
        <v>0</v>
      </c>
      <c r="AA51" s="33">
        <f>IF(Z51=1,$AA$71,0)</f>
        <v>0</v>
      </c>
      <c r="AB51" s="120">
        <v>1</v>
      </c>
      <c r="AC51" s="33">
        <f>IF(AB51=1,$AC$71,0)</f>
        <v>47.61904761904762</v>
      </c>
      <c r="AD51" s="120">
        <v>0</v>
      </c>
      <c r="AE51" s="33">
        <f>IF(AD51=1,$AE$71,0)</f>
        <v>0</v>
      </c>
      <c r="AF51" s="120">
        <v>1</v>
      </c>
      <c r="AG51" s="33">
        <f>IF(AF51=1,$AG$71,0)</f>
        <v>47.61904761904762</v>
      </c>
      <c r="AH51" s="120">
        <v>1</v>
      </c>
      <c r="AI51" s="33">
        <f>IF(AH51=1,$AI$71,0)</f>
        <v>55.55555555555556</v>
      </c>
      <c r="AJ51" s="120">
        <v>0</v>
      </c>
      <c r="AK51" s="33">
        <f>IF(AJ51=1,$AK$71,0)</f>
        <v>0</v>
      </c>
      <c r="AL51" s="120">
        <v>0</v>
      </c>
      <c r="AM51" s="33">
        <f>IF(AL51=1,$AM$71,0)</f>
        <v>0</v>
      </c>
      <c r="AN51" s="120">
        <v>0</v>
      </c>
      <c r="AO51" s="33">
        <f>IF(AN51=1,$AO$71,0)</f>
        <v>0</v>
      </c>
      <c r="AP51" s="120">
        <v>0</v>
      </c>
      <c r="AQ51" s="33">
        <f>IF(AP51=1,$AQ$71,0)</f>
        <v>0</v>
      </c>
      <c r="AR51" s="120">
        <v>0</v>
      </c>
      <c r="AS51" s="33">
        <f>IF(AR51=1,$AS$71,0)</f>
        <v>0</v>
      </c>
      <c r="AT51" s="120">
        <v>0</v>
      </c>
      <c r="AU51" s="33">
        <f>IF(AT51=1,$AU$71,0)</f>
        <v>0</v>
      </c>
      <c r="AV51" s="120">
        <v>0</v>
      </c>
      <c r="AW51" s="33">
        <f>IF(AV51=1,$AW$71,0)</f>
        <v>0</v>
      </c>
      <c r="AX51" s="120">
        <v>0</v>
      </c>
      <c r="AY51" s="33">
        <f>IF(AX51=1,$AY$71,0)</f>
        <v>0</v>
      </c>
      <c r="AZ51" s="120">
        <v>0</v>
      </c>
      <c r="BA51" s="33">
        <f>IF(AZ51=1,$BA$71,0)</f>
        <v>0</v>
      </c>
      <c r="BB51" s="120">
        <v>0</v>
      </c>
      <c r="BC51" s="33">
        <f>IF(BB51=1,$BC$71,0)</f>
        <v>0</v>
      </c>
      <c r="BD51" s="120">
        <v>0</v>
      </c>
      <c r="BE51" s="33">
        <f>IF(BD51=1,$BE$71,0)</f>
        <v>0</v>
      </c>
      <c r="BF51" s="120">
        <v>0</v>
      </c>
      <c r="BG51" s="33">
        <f>IF(BF51=1,$BG$71,0)</f>
        <v>0</v>
      </c>
      <c r="BH51" s="120">
        <v>0</v>
      </c>
      <c r="BI51" s="33">
        <f>IF(BH51=1,$BI$71,0)</f>
        <v>0</v>
      </c>
      <c r="BJ51" s="120">
        <v>0</v>
      </c>
      <c r="BK51" s="33">
        <f>IF(BJ51=1,$BK$71,0)</f>
        <v>0</v>
      </c>
      <c r="BL51" s="120">
        <v>0</v>
      </c>
      <c r="BM51" s="33">
        <f>IF(BL51=1,$BM$71,0)</f>
        <v>0</v>
      </c>
      <c r="BN51" s="120">
        <v>0</v>
      </c>
      <c r="BO51" s="33">
        <f>IF(BN51=1,$BO$71,0)</f>
        <v>0</v>
      </c>
      <c r="BP51" s="120">
        <v>0</v>
      </c>
      <c r="BQ51" s="33">
        <f>IF(BP51=1,$BQ$71,0)</f>
        <v>0</v>
      </c>
      <c r="BR51" s="120">
        <v>0</v>
      </c>
      <c r="BS51" s="33">
        <f>IF(BR51=1,$BS$71,0)</f>
        <v>0</v>
      </c>
      <c r="BT51" s="97">
        <f>BS51+BQ51+BO51+BM51+BK51+BI51+BG51+BE51+BC51+BA51+AY51+AW51+AU51+AS51+AQ51+AO51+AM51+AK51+AI51+AG51+AE51+AC51+AA51+Y51+W51+U51+S51+Q51+O51+M51+K51+I51+G51</f>
        <v>255.89731905521379</v>
      </c>
      <c r="BU51" s="35">
        <v>0.000318287037037037</v>
      </c>
      <c r="BV51" s="36">
        <v>0.0002399305555555556</v>
      </c>
      <c r="BW51" s="98">
        <f>BV51+BU51</f>
        <v>0.0005582175925925926</v>
      </c>
      <c r="BX51" s="123">
        <f>1+$BU$71/(BW51*100)</f>
        <v>1.6894708687538875</v>
      </c>
      <c r="BY51" s="99">
        <f>BT51*BX51</f>
        <v>432.33106593600274</v>
      </c>
      <c r="BZ51" s="100">
        <f>RANK(BY51,$BY$3:$BY$70)</f>
        <v>49</v>
      </c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</row>
    <row r="52" spans="1:254" s="96" customFormat="1" ht="16.5" customHeight="1">
      <c r="A52" s="115" t="s">
        <v>128</v>
      </c>
      <c r="B52" s="128" t="s">
        <v>129</v>
      </c>
      <c r="C52" s="28">
        <v>2002</v>
      </c>
      <c r="D52" s="112" t="s">
        <v>106</v>
      </c>
      <c r="E52" s="29" t="s">
        <v>35</v>
      </c>
      <c r="F52" s="119">
        <v>0</v>
      </c>
      <c r="G52" s="33">
        <f>IF(F52=1,$G$71,0)</f>
        <v>0</v>
      </c>
      <c r="H52" s="120">
        <v>0</v>
      </c>
      <c r="I52" s="33">
        <f>IF(H52=1,$I$71,0)</f>
        <v>0</v>
      </c>
      <c r="J52" s="120">
        <v>0</v>
      </c>
      <c r="K52" s="33">
        <f>IF(J52=1,$K$71,0)</f>
        <v>0</v>
      </c>
      <c r="L52" s="120">
        <v>0</v>
      </c>
      <c r="M52" s="33">
        <f>IF(L52=1,$M$71,0)</f>
        <v>0</v>
      </c>
      <c r="N52" s="120">
        <v>0</v>
      </c>
      <c r="O52" s="33">
        <f>IF(N52=1,$O$71,0)</f>
        <v>0</v>
      </c>
      <c r="P52" s="120">
        <v>0</v>
      </c>
      <c r="Q52" s="33">
        <f>IF(P52=1,$Q$71,0)</f>
        <v>0</v>
      </c>
      <c r="R52" s="120">
        <v>0</v>
      </c>
      <c r="S52" s="33">
        <f>IF(R52=1,$S$71,0)</f>
        <v>0</v>
      </c>
      <c r="T52" s="120">
        <v>1</v>
      </c>
      <c r="U52" s="33">
        <f>IF(T52=1,$U$71,0)</f>
        <v>26.31578947368421</v>
      </c>
      <c r="V52" s="120">
        <v>0</v>
      </c>
      <c r="W52" s="33">
        <f>IF(V52=1,$W$71,0)</f>
        <v>0</v>
      </c>
      <c r="X52" s="120">
        <v>0</v>
      </c>
      <c r="Y52" s="33">
        <f>IF(X52=1,$Y$71,0)</f>
        <v>0</v>
      </c>
      <c r="Z52" s="120">
        <v>1</v>
      </c>
      <c r="AA52" s="33">
        <f>IF(Z52=1,$AA$71,0)</f>
        <v>50</v>
      </c>
      <c r="AB52" s="120">
        <v>0</v>
      </c>
      <c r="AC52" s="33">
        <f>IF(AB52=1,$AC$71,0)</f>
        <v>0</v>
      </c>
      <c r="AD52" s="120">
        <v>0</v>
      </c>
      <c r="AE52" s="33">
        <f>IF(AD52=1,$AE$71,0)</f>
        <v>0</v>
      </c>
      <c r="AF52" s="120">
        <v>0</v>
      </c>
      <c r="AG52" s="33">
        <f>IF(AF52=1,$AG$71,0)</f>
        <v>0</v>
      </c>
      <c r="AH52" s="120">
        <v>0</v>
      </c>
      <c r="AI52" s="33">
        <f>IF(AH52=1,$AI$71,0)</f>
        <v>0</v>
      </c>
      <c r="AJ52" s="120">
        <v>1</v>
      </c>
      <c r="AK52" s="33">
        <f>IF(AJ52=1,$AK$71,0)</f>
        <v>37.03703703703704</v>
      </c>
      <c r="AL52" s="120">
        <v>0</v>
      </c>
      <c r="AM52" s="33">
        <f>IF(AL52=1,$AM$71,0)</f>
        <v>0</v>
      </c>
      <c r="AN52" s="120">
        <v>0</v>
      </c>
      <c r="AO52" s="33">
        <f>IF(AN52=1,$AO$71,0)</f>
        <v>0</v>
      </c>
      <c r="AP52" s="120">
        <v>0</v>
      </c>
      <c r="AQ52" s="33">
        <f>IF(AP52=1,$AQ$71,0)</f>
        <v>0</v>
      </c>
      <c r="AR52" s="120">
        <v>0</v>
      </c>
      <c r="AS52" s="33">
        <f>IF(AR52=1,$AS$71,0)</f>
        <v>0</v>
      </c>
      <c r="AT52" s="120">
        <v>0</v>
      </c>
      <c r="AU52" s="33">
        <f>IF(AT52=1,$AU$71,0)</f>
        <v>0</v>
      </c>
      <c r="AV52" s="120">
        <v>0</v>
      </c>
      <c r="AW52" s="33">
        <f>IF(AV52=1,$AW$71,0)</f>
        <v>0</v>
      </c>
      <c r="AX52" s="120">
        <v>0</v>
      </c>
      <c r="AY52" s="33">
        <f>IF(AX52=1,$AY$71,0)</f>
        <v>0</v>
      </c>
      <c r="AZ52" s="120">
        <v>0</v>
      </c>
      <c r="BA52" s="33">
        <f>IF(AZ52=1,$BA$71,0)</f>
        <v>0</v>
      </c>
      <c r="BB52" s="120">
        <v>0</v>
      </c>
      <c r="BC52" s="33">
        <f>IF(BB52=1,$BC$71,0)</f>
        <v>0</v>
      </c>
      <c r="BD52" s="120">
        <v>0</v>
      </c>
      <c r="BE52" s="33">
        <f>IF(BD52=1,$BE$71,0)</f>
        <v>0</v>
      </c>
      <c r="BF52" s="120">
        <v>0</v>
      </c>
      <c r="BG52" s="33">
        <f>IF(BF52=1,$BG$71,0)</f>
        <v>0</v>
      </c>
      <c r="BH52" s="120">
        <v>0</v>
      </c>
      <c r="BI52" s="33">
        <f>IF(BH52=1,$BI$71,0)</f>
        <v>0</v>
      </c>
      <c r="BJ52" s="120">
        <v>0</v>
      </c>
      <c r="BK52" s="33">
        <f>IF(BJ52=1,$BK$71,0)</f>
        <v>0</v>
      </c>
      <c r="BL52" s="120">
        <v>1</v>
      </c>
      <c r="BM52" s="33">
        <f>IF(BL52=1,$BM$71,0)</f>
        <v>40</v>
      </c>
      <c r="BN52" s="120">
        <v>0</v>
      </c>
      <c r="BO52" s="33">
        <f>IF(BN52=1,$BO$71,0)</f>
        <v>0</v>
      </c>
      <c r="BP52" s="120">
        <v>1</v>
      </c>
      <c r="BQ52" s="33">
        <f>IF(BP52=1,$BQ$71,0)</f>
        <v>25</v>
      </c>
      <c r="BR52" s="120">
        <v>1</v>
      </c>
      <c r="BS52" s="33">
        <f>IF(BR52=1,$BS$71,0)</f>
        <v>33.333333333333336</v>
      </c>
      <c r="BT52" s="97">
        <f>BS52+BQ52+BO52+BM52+BK52+BI52+BG52+BE52+BC52+BA52+AY52+AW52+AU52+AS52+AQ52+AO52+AM52+AK52+AI52+AG52+AE52+AC52+AA52+Y52+W52+U52+S52+Q52+O52+M52+K52+I52+G52</f>
        <v>211.6861598440546</v>
      </c>
      <c r="BU52" s="35">
        <v>0.00019710648148148148</v>
      </c>
      <c r="BV52" s="36">
        <v>0.00018182870370370371</v>
      </c>
      <c r="BW52" s="98">
        <f>BV52+BU52</f>
        <v>0.00037893518518518517</v>
      </c>
      <c r="BX52" s="123">
        <f>1+$BU$71/(BW52*100)</f>
        <v>2.0156744043982897</v>
      </c>
      <c r="BY52" s="99">
        <f>BT52*BX52</f>
        <v>426.6903741630259</v>
      </c>
      <c r="BZ52" s="100">
        <f>RANK(BY52,$BY$3:$BY$70)</f>
        <v>50</v>
      </c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</row>
    <row r="53" spans="1:254" s="96" customFormat="1" ht="16.5" customHeight="1">
      <c r="A53" s="115" t="s">
        <v>39</v>
      </c>
      <c r="B53" s="128" t="s">
        <v>40</v>
      </c>
      <c r="C53" s="28">
        <v>2006</v>
      </c>
      <c r="D53" s="112" t="s">
        <v>153</v>
      </c>
      <c r="E53" s="29" t="s">
        <v>16</v>
      </c>
      <c r="F53" s="119">
        <v>0</v>
      </c>
      <c r="G53" s="33">
        <f>IF(F53=1,$G$71,0)</f>
        <v>0</v>
      </c>
      <c r="H53" s="120">
        <v>0</v>
      </c>
      <c r="I53" s="33">
        <f>IF(H53=1,$I$71,0)</f>
        <v>0</v>
      </c>
      <c r="J53" s="120">
        <v>0</v>
      </c>
      <c r="K53" s="33">
        <f>IF(J53=1,$K$71,0)</f>
        <v>0</v>
      </c>
      <c r="L53" s="120">
        <v>0</v>
      </c>
      <c r="M53" s="33">
        <f>IF(L53=1,$M$71,0)</f>
        <v>0</v>
      </c>
      <c r="N53" s="120">
        <v>0</v>
      </c>
      <c r="O53" s="33">
        <f>IF(N53=1,$O$71,0)</f>
        <v>0</v>
      </c>
      <c r="P53" s="120">
        <v>0</v>
      </c>
      <c r="Q53" s="33">
        <f>IF(P53=1,$Q$71,0)</f>
        <v>0</v>
      </c>
      <c r="R53" s="120">
        <v>1</v>
      </c>
      <c r="S53" s="33">
        <f>IF(R53=1,$S$71,0)</f>
        <v>33.333333333333336</v>
      </c>
      <c r="T53" s="120">
        <v>1</v>
      </c>
      <c r="U53" s="33">
        <f>IF(T53=1,$U$71,0)</f>
        <v>26.31578947368421</v>
      </c>
      <c r="V53" s="120">
        <v>1</v>
      </c>
      <c r="W53" s="33">
        <f>IF(V53=1,$W$71,0)</f>
        <v>55.55555555555556</v>
      </c>
      <c r="X53" s="120">
        <v>0</v>
      </c>
      <c r="Y53" s="33">
        <f>IF(X53=1,$Y$71,0)</f>
        <v>0</v>
      </c>
      <c r="Z53" s="120">
        <v>1</v>
      </c>
      <c r="AA53" s="33">
        <f>IF(Z53=1,$AA$71,0)</f>
        <v>50</v>
      </c>
      <c r="AB53" s="120">
        <v>1</v>
      </c>
      <c r="AC53" s="33">
        <f>IF(AB53=1,$AC$71,0)</f>
        <v>47.61904761904762</v>
      </c>
      <c r="AD53" s="120">
        <v>0</v>
      </c>
      <c r="AE53" s="33">
        <f>IF(AD53=1,$AE$71,0)</f>
        <v>0</v>
      </c>
      <c r="AF53" s="120">
        <v>1</v>
      </c>
      <c r="AG53" s="33">
        <f>IF(AF53=1,$AG$71,0)</f>
        <v>47.61904761904762</v>
      </c>
      <c r="AH53" s="120">
        <v>0</v>
      </c>
      <c r="AI53" s="33">
        <f>IF(AH53=1,$AI$71,0)</f>
        <v>0</v>
      </c>
      <c r="AJ53" s="120">
        <v>0</v>
      </c>
      <c r="AK53" s="33">
        <f>IF(AJ53=1,$AK$71,0)</f>
        <v>0</v>
      </c>
      <c r="AL53" s="120">
        <v>0</v>
      </c>
      <c r="AM53" s="33">
        <f>IF(AL53=1,$AM$71,0)</f>
        <v>0</v>
      </c>
      <c r="AN53" s="120">
        <v>0</v>
      </c>
      <c r="AO53" s="33">
        <f>IF(AN53=1,$AO$71,0)</f>
        <v>0</v>
      </c>
      <c r="AP53" s="120">
        <v>0</v>
      </c>
      <c r="AQ53" s="33">
        <f>IF(AP53=1,$AQ$71,0)</f>
        <v>0</v>
      </c>
      <c r="AR53" s="120">
        <v>0</v>
      </c>
      <c r="AS53" s="33">
        <f>IF(AR53=1,$AS$71,0)</f>
        <v>0</v>
      </c>
      <c r="AT53" s="120">
        <v>0</v>
      </c>
      <c r="AU53" s="33">
        <f>IF(AT53=1,$AU$71,0)</f>
        <v>0</v>
      </c>
      <c r="AV53" s="120">
        <v>0</v>
      </c>
      <c r="AW53" s="33">
        <f>IF(AV53=1,$AW$71,0)</f>
        <v>0</v>
      </c>
      <c r="AX53" s="120">
        <v>0</v>
      </c>
      <c r="AY53" s="33">
        <f>IF(AX53=1,$AY$71,0)</f>
        <v>0</v>
      </c>
      <c r="AZ53" s="120">
        <v>0</v>
      </c>
      <c r="BA53" s="33">
        <f>IF(AZ53=1,$BA$71,0)</f>
        <v>0</v>
      </c>
      <c r="BB53" s="120">
        <v>0</v>
      </c>
      <c r="BC53" s="33">
        <f>IF(BB53=1,$BC$71,0)</f>
        <v>0</v>
      </c>
      <c r="BD53" s="120">
        <v>0</v>
      </c>
      <c r="BE53" s="33">
        <f>IF(BD53=1,$BE$71,0)</f>
        <v>0</v>
      </c>
      <c r="BF53" s="120">
        <v>0</v>
      </c>
      <c r="BG53" s="33">
        <f>IF(BF53=1,$BG$71,0)</f>
        <v>0</v>
      </c>
      <c r="BH53" s="120">
        <v>0</v>
      </c>
      <c r="BI53" s="33">
        <f>IF(BH53=1,$BI$71,0)</f>
        <v>0</v>
      </c>
      <c r="BJ53" s="120">
        <v>0</v>
      </c>
      <c r="BK53" s="33">
        <f>IF(BJ53=1,$BK$71,0)</f>
        <v>0</v>
      </c>
      <c r="BL53" s="120">
        <v>0</v>
      </c>
      <c r="BM53" s="33">
        <f>IF(BL53=1,$BM$71,0)</f>
        <v>0</v>
      </c>
      <c r="BN53" s="120">
        <v>0</v>
      </c>
      <c r="BO53" s="33">
        <f>IF(BN53=1,$BO$71,0)</f>
        <v>0</v>
      </c>
      <c r="BP53" s="120">
        <v>1</v>
      </c>
      <c r="BQ53" s="33">
        <f>IF(BP53=1,$BQ$71,0)</f>
        <v>25</v>
      </c>
      <c r="BR53" s="120">
        <v>0</v>
      </c>
      <c r="BS53" s="33">
        <f>IF(BR53=1,$BS$71,0)</f>
        <v>0</v>
      </c>
      <c r="BT53" s="97">
        <f>BS53+BQ53+BO53+BM53+BK53+BI53+BG53+BE53+BC53+BA53+AY53+AW53+AU53+AS53+AQ53+AO53+AM53+AK53+AI53+AG53+AE53+AC53+AA53+Y53+W53+U53+S53+Q53+O53+M53+K53+I53+G53</f>
        <v>285.4427736006683</v>
      </c>
      <c r="BU53" s="35">
        <v>0.0004657407407407408</v>
      </c>
      <c r="BV53" s="36">
        <v>0.000519212962962963</v>
      </c>
      <c r="BW53" s="98">
        <f>BV53+BU53</f>
        <v>0.0009849537037037038</v>
      </c>
      <c r="BX53" s="123">
        <f>1+$BU$71/(BW53*100)</f>
        <v>1.3907541715628673</v>
      </c>
      <c r="BY53" s="99">
        <f>BT53*BX53</f>
        <v>396.98072812760455</v>
      </c>
      <c r="BZ53" s="100">
        <f>RANK(BY53,$BY$3:$BY$70)</f>
        <v>51</v>
      </c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</row>
    <row r="54" spans="1:254" s="96" customFormat="1" ht="16.5" customHeight="1">
      <c r="A54" s="115" t="s">
        <v>42</v>
      </c>
      <c r="B54" s="128" t="s">
        <v>43</v>
      </c>
      <c r="C54" s="28">
        <v>2007</v>
      </c>
      <c r="D54" s="113" t="s">
        <v>15</v>
      </c>
      <c r="E54" s="29" t="s">
        <v>28</v>
      </c>
      <c r="F54" s="119">
        <v>0</v>
      </c>
      <c r="G54" s="33">
        <f>IF(F54=1,$G$71,0)</f>
        <v>0</v>
      </c>
      <c r="H54" s="120">
        <v>0</v>
      </c>
      <c r="I54" s="33">
        <f>IF(H54=1,$I$71,0)</f>
        <v>0</v>
      </c>
      <c r="J54" s="120">
        <v>0</v>
      </c>
      <c r="K54" s="33">
        <f>IF(J54=1,$K$71,0)</f>
        <v>0</v>
      </c>
      <c r="L54" s="120">
        <v>0</v>
      </c>
      <c r="M54" s="33">
        <f>IF(L54=1,$M$71,0)</f>
        <v>0</v>
      </c>
      <c r="N54" s="120">
        <v>0</v>
      </c>
      <c r="O54" s="33">
        <f>IF(N54=1,$O$71,0)</f>
        <v>0</v>
      </c>
      <c r="P54" s="120">
        <v>0</v>
      </c>
      <c r="Q54" s="33">
        <f>IF(P54=1,$Q$71,0)</f>
        <v>0</v>
      </c>
      <c r="R54" s="120">
        <v>0</v>
      </c>
      <c r="S54" s="33">
        <f>IF(R54=1,$S$71,0)</f>
        <v>0</v>
      </c>
      <c r="T54" s="120">
        <v>0</v>
      </c>
      <c r="U54" s="33">
        <f>IF(T54=1,$U$71,0)</f>
        <v>0</v>
      </c>
      <c r="V54" s="120">
        <v>1</v>
      </c>
      <c r="W54" s="33">
        <f>IF(V54=1,$W$71,0)</f>
        <v>55.55555555555556</v>
      </c>
      <c r="X54" s="120">
        <v>1</v>
      </c>
      <c r="Y54" s="33">
        <f>IF(X54=1,$Y$71,0)</f>
        <v>45.45454545454545</v>
      </c>
      <c r="Z54" s="120">
        <v>1</v>
      </c>
      <c r="AA54" s="33">
        <f>IF(Z54=1,$AA$71,0)</f>
        <v>50</v>
      </c>
      <c r="AB54" s="120">
        <v>1</v>
      </c>
      <c r="AC54" s="33">
        <f>IF(AB54=1,$AC$71,0)</f>
        <v>47.61904761904762</v>
      </c>
      <c r="AD54" s="120">
        <v>0</v>
      </c>
      <c r="AE54" s="33">
        <f>IF(AD54=1,$AE$71,0)</f>
        <v>0</v>
      </c>
      <c r="AF54" s="120">
        <v>0</v>
      </c>
      <c r="AG54" s="33">
        <f>IF(AF54=1,$AG$71,0)</f>
        <v>0</v>
      </c>
      <c r="AH54" s="120">
        <v>1</v>
      </c>
      <c r="AI54" s="33">
        <f>IF(AH54=1,$AI$71,0)</f>
        <v>55.55555555555556</v>
      </c>
      <c r="AJ54" s="120">
        <v>0</v>
      </c>
      <c r="AK54" s="33">
        <f>IF(AJ54=1,$AK$71,0)</f>
        <v>0</v>
      </c>
      <c r="AL54" s="120">
        <v>0</v>
      </c>
      <c r="AM54" s="33">
        <f>IF(AL54=1,$AM$71,0)</f>
        <v>0</v>
      </c>
      <c r="AN54" s="120">
        <v>0</v>
      </c>
      <c r="AO54" s="33">
        <f>IF(AN54=1,$AO$71,0)</f>
        <v>0</v>
      </c>
      <c r="AP54" s="120">
        <v>0</v>
      </c>
      <c r="AQ54" s="33">
        <f>IF(AP54=1,$AQ$71,0)</f>
        <v>0</v>
      </c>
      <c r="AR54" s="120">
        <v>0</v>
      </c>
      <c r="AS54" s="33">
        <f>IF(AR54=1,$AS$71,0)</f>
        <v>0</v>
      </c>
      <c r="AT54" s="120">
        <v>0</v>
      </c>
      <c r="AU54" s="33">
        <f>IF(AT54=1,$AU$71,0)</f>
        <v>0</v>
      </c>
      <c r="AV54" s="120">
        <v>0</v>
      </c>
      <c r="AW54" s="33">
        <f>IF(AV54=1,$AW$71,0)</f>
        <v>0</v>
      </c>
      <c r="AX54" s="120">
        <v>0</v>
      </c>
      <c r="AY54" s="33">
        <f>IF(AX54=1,$AY$71,0)</f>
        <v>0</v>
      </c>
      <c r="AZ54" s="120">
        <v>0</v>
      </c>
      <c r="BA54" s="33">
        <f>IF(AZ54=1,$BA$71,0)</f>
        <v>0</v>
      </c>
      <c r="BB54" s="120">
        <v>0</v>
      </c>
      <c r="BC54" s="33">
        <f>IF(BB54=1,$BC$71,0)</f>
        <v>0</v>
      </c>
      <c r="BD54" s="120">
        <v>0</v>
      </c>
      <c r="BE54" s="33">
        <f>IF(BD54=1,$BE$71,0)</f>
        <v>0</v>
      </c>
      <c r="BF54" s="120">
        <v>0</v>
      </c>
      <c r="BG54" s="33">
        <f>IF(BF54=1,$BG$71,0)</f>
        <v>0</v>
      </c>
      <c r="BH54" s="120">
        <v>0</v>
      </c>
      <c r="BI54" s="33">
        <f>IF(BH54=1,$BI$71,0)</f>
        <v>0</v>
      </c>
      <c r="BJ54" s="120">
        <v>0</v>
      </c>
      <c r="BK54" s="33">
        <f>IF(BJ54=1,$BK$71,0)</f>
        <v>0</v>
      </c>
      <c r="BL54" s="120">
        <v>0</v>
      </c>
      <c r="BM54" s="33">
        <f>IF(BL54=1,$BM$71,0)</f>
        <v>0</v>
      </c>
      <c r="BN54" s="120">
        <v>0</v>
      </c>
      <c r="BO54" s="33">
        <f>IF(BN54=1,$BO$71,0)</f>
        <v>0</v>
      </c>
      <c r="BP54" s="120">
        <v>1</v>
      </c>
      <c r="BQ54" s="33">
        <f>IF(BP54=1,$BQ$71,0)</f>
        <v>25</v>
      </c>
      <c r="BR54" s="120">
        <v>0</v>
      </c>
      <c r="BS54" s="33">
        <f>IF(BR54=1,$BS$71,0)</f>
        <v>0</v>
      </c>
      <c r="BT54" s="97">
        <f>BS54+BQ54+BO54+BM54+BK54+BI54+BG54+BE54+BC54+BA54+AY54+AW54+AU54+AS54+AQ54+AO54+AM54+AK54+AI54+AG54+AE54+AC54+AA54+Y54+W54+U54+S54+Q54+O54+M54+K54+I54+G54</f>
        <v>279.1847041847042</v>
      </c>
      <c r="BU54" s="35">
        <v>0.0004741898148148148</v>
      </c>
      <c r="BV54" s="36">
        <v>0.00044143518518518517</v>
      </c>
      <c r="BW54" s="98">
        <f>BV54+BU54</f>
        <v>0.000915625</v>
      </c>
      <c r="BX54" s="123">
        <f>1+$BU$71/(BW54*100)</f>
        <v>1.4203410441157882</v>
      </c>
      <c r="BY54" s="99">
        <f>BT54*BX54</f>
        <v>396.5374942428602</v>
      </c>
      <c r="BZ54" s="100">
        <f>RANK(BY54,$BY$3:$BY$70)</f>
        <v>52</v>
      </c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</row>
    <row r="55" spans="1:254" s="96" customFormat="1" ht="16.5" customHeight="1">
      <c r="A55" s="115" t="s">
        <v>42</v>
      </c>
      <c r="B55" s="128" t="s">
        <v>95</v>
      </c>
      <c r="C55" s="28">
        <v>2004</v>
      </c>
      <c r="D55" s="113" t="s">
        <v>62</v>
      </c>
      <c r="E55" s="29" t="s">
        <v>28</v>
      </c>
      <c r="F55" s="119">
        <v>0</v>
      </c>
      <c r="G55" s="33">
        <f>IF(F55=1,$G$71,0)</f>
        <v>0</v>
      </c>
      <c r="H55" s="120">
        <v>0</v>
      </c>
      <c r="I55" s="33">
        <f>IF(H55=1,$I$71,0)</f>
        <v>0</v>
      </c>
      <c r="J55" s="120">
        <v>0</v>
      </c>
      <c r="K55" s="33">
        <f>IF(J55=1,$K$71,0)</f>
        <v>0</v>
      </c>
      <c r="L55" s="120">
        <v>1</v>
      </c>
      <c r="M55" s="33">
        <f>IF(L55=1,$M$71,0)</f>
        <v>83.33333333333333</v>
      </c>
      <c r="N55" s="120">
        <v>0</v>
      </c>
      <c r="O55" s="33">
        <f>IF(N55=1,$O$71,0)</f>
        <v>0</v>
      </c>
      <c r="P55" s="120">
        <v>0</v>
      </c>
      <c r="Q55" s="33">
        <f>IF(P55=1,$Q$71,0)</f>
        <v>0</v>
      </c>
      <c r="R55" s="120">
        <v>0</v>
      </c>
      <c r="S55" s="33">
        <f>IF(R55=1,$S$71,0)</f>
        <v>0</v>
      </c>
      <c r="T55" s="120">
        <v>1</v>
      </c>
      <c r="U55" s="33">
        <f>IF(T55=1,$U$71,0)</f>
        <v>26.31578947368421</v>
      </c>
      <c r="V55" s="120">
        <v>0</v>
      </c>
      <c r="W55" s="33">
        <f>IF(V55=1,$W$71,0)</f>
        <v>0</v>
      </c>
      <c r="X55" s="120">
        <v>1</v>
      </c>
      <c r="Y55" s="33">
        <f>IF(X55=1,$Y$71,0)</f>
        <v>45.45454545454545</v>
      </c>
      <c r="Z55" s="120">
        <v>0</v>
      </c>
      <c r="AA55" s="33">
        <f>IF(Z55=1,$AA$71,0)</f>
        <v>0</v>
      </c>
      <c r="AB55" s="120">
        <v>1</v>
      </c>
      <c r="AC55" s="33">
        <f>IF(AB55=1,$AC$71,0)</f>
        <v>47.61904761904762</v>
      </c>
      <c r="AD55" s="120">
        <v>0</v>
      </c>
      <c r="AE55" s="33">
        <f>IF(AD55=1,$AE$71,0)</f>
        <v>0</v>
      </c>
      <c r="AF55" s="120">
        <v>0</v>
      </c>
      <c r="AG55" s="33">
        <f>IF(AF55=1,$AG$71,0)</f>
        <v>0</v>
      </c>
      <c r="AH55" s="120">
        <v>0</v>
      </c>
      <c r="AI55" s="33">
        <f>IF(AH55=1,$AI$71,0)</f>
        <v>0</v>
      </c>
      <c r="AJ55" s="120">
        <v>1</v>
      </c>
      <c r="AK55" s="33">
        <f>IF(AJ55=1,$AK$71,0)</f>
        <v>37.03703703703704</v>
      </c>
      <c r="AL55" s="120">
        <v>0</v>
      </c>
      <c r="AM55" s="33">
        <f>IF(AL55=1,$AM$71,0)</f>
        <v>0</v>
      </c>
      <c r="AN55" s="120">
        <v>0</v>
      </c>
      <c r="AO55" s="33">
        <f>IF(AN55=1,$AO$71,0)</f>
        <v>0</v>
      </c>
      <c r="AP55" s="120">
        <v>0</v>
      </c>
      <c r="AQ55" s="33">
        <f>IF(AP55=1,$AQ$71,0)</f>
        <v>0</v>
      </c>
      <c r="AR55" s="120">
        <v>0</v>
      </c>
      <c r="AS55" s="33">
        <f>IF(AR55=1,$AS$71,0)</f>
        <v>0</v>
      </c>
      <c r="AT55" s="120">
        <v>0</v>
      </c>
      <c r="AU55" s="33">
        <f>IF(AT55=1,$AU$71,0)</f>
        <v>0</v>
      </c>
      <c r="AV55" s="120">
        <v>0</v>
      </c>
      <c r="AW55" s="33">
        <f>IF(AV55=1,$AW$71,0)</f>
        <v>0</v>
      </c>
      <c r="AX55" s="120">
        <v>0</v>
      </c>
      <c r="AY55" s="33">
        <f>IF(AX55=1,$AY$71,0)</f>
        <v>0</v>
      </c>
      <c r="AZ55" s="120">
        <v>0</v>
      </c>
      <c r="BA55" s="33">
        <f>IF(AZ55=1,$BA$71,0)</f>
        <v>0</v>
      </c>
      <c r="BB55" s="120">
        <v>0</v>
      </c>
      <c r="BC55" s="33">
        <f>IF(BB55=1,$BC$71,0)</f>
        <v>0</v>
      </c>
      <c r="BD55" s="120">
        <v>0</v>
      </c>
      <c r="BE55" s="33">
        <f>IF(BD55=1,$BE$71,0)</f>
        <v>0</v>
      </c>
      <c r="BF55" s="120">
        <v>0</v>
      </c>
      <c r="BG55" s="33">
        <f>IF(BF55=1,$BG$71,0)</f>
        <v>0</v>
      </c>
      <c r="BH55" s="120">
        <v>0</v>
      </c>
      <c r="BI55" s="33">
        <f>IF(BH55=1,$BI$71,0)</f>
        <v>0</v>
      </c>
      <c r="BJ55" s="120">
        <v>0</v>
      </c>
      <c r="BK55" s="33">
        <f>IF(BJ55=1,$BK$71,0)</f>
        <v>0</v>
      </c>
      <c r="BL55" s="120">
        <v>0</v>
      </c>
      <c r="BM55" s="33">
        <f>IF(BL55=1,$BM$71,0)</f>
        <v>0</v>
      </c>
      <c r="BN55" s="120">
        <v>0</v>
      </c>
      <c r="BO55" s="33">
        <f>IF(BN55=1,$BO$71,0)</f>
        <v>0</v>
      </c>
      <c r="BP55" s="120">
        <v>0</v>
      </c>
      <c r="BQ55" s="33">
        <f>IF(BP55=1,$BQ$71,0)</f>
        <v>0</v>
      </c>
      <c r="BR55" s="120">
        <v>0</v>
      </c>
      <c r="BS55" s="33">
        <f>IF(BR55=1,$BS$71,0)</f>
        <v>0</v>
      </c>
      <c r="BT55" s="97">
        <f>BS55+BQ55+BO55+BM55+BK55+BI55+BG55+BE55+BC55+BA55+AY55+AW55+AU55+AS55+AQ55+AO55+AM55+AK55+AI55+AG55+AE55+AC55+AA55+Y55+W55+U55+S55+Q55+O55+M55+K55+I55+G55</f>
        <v>239.75975291764763</v>
      </c>
      <c r="BU55" s="35">
        <v>0.000324537037037037</v>
      </c>
      <c r="BV55" s="36">
        <v>0.0002668981481481481</v>
      </c>
      <c r="BW55" s="98">
        <f>BV55+BU55</f>
        <v>0.0005914351851851851</v>
      </c>
      <c r="BX55" s="123">
        <f>1+$BU$71/(BW55*100)</f>
        <v>1.6507471624266148</v>
      </c>
      <c r="BY55" s="99">
        <f>BT55*BX55</f>
        <v>395.7827317929131</v>
      </c>
      <c r="BZ55" s="100">
        <f>RANK(BY55,$BY$3:$BY$70)</f>
        <v>53</v>
      </c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</row>
    <row r="56" spans="1:254" s="96" customFormat="1" ht="16.5" customHeight="1">
      <c r="A56" s="115" t="s">
        <v>29</v>
      </c>
      <c r="B56" s="128" t="s">
        <v>130</v>
      </c>
      <c r="C56" s="28">
        <v>2003</v>
      </c>
      <c r="D56" s="112" t="s">
        <v>106</v>
      </c>
      <c r="E56" s="29" t="s">
        <v>28</v>
      </c>
      <c r="F56" s="119">
        <v>0</v>
      </c>
      <c r="G56" s="33">
        <f>IF(F56=1,$G$71,0)</f>
        <v>0</v>
      </c>
      <c r="H56" s="120">
        <v>0</v>
      </c>
      <c r="I56" s="33">
        <f>IF(H56=1,$I$71,0)</f>
        <v>0</v>
      </c>
      <c r="J56" s="120">
        <v>0</v>
      </c>
      <c r="K56" s="33">
        <f>IF(J56=1,$K$71,0)</f>
        <v>0</v>
      </c>
      <c r="L56" s="120">
        <v>0</v>
      </c>
      <c r="M56" s="33">
        <f>IF(L56=1,$M$71,0)</f>
        <v>0</v>
      </c>
      <c r="N56" s="120">
        <v>0</v>
      </c>
      <c r="O56" s="33">
        <f>IF(N56=1,$O$71,0)</f>
        <v>0</v>
      </c>
      <c r="P56" s="120">
        <v>1</v>
      </c>
      <c r="Q56" s="33">
        <f>IF(P56=1,$Q$71,0)</f>
        <v>47.61904761904762</v>
      </c>
      <c r="R56" s="120">
        <v>0</v>
      </c>
      <c r="S56" s="33">
        <f>IF(R56=1,$S$71,0)</f>
        <v>0</v>
      </c>
      <c r="T56" s="120">
        <v>0</v>
      </c>
      <c r="U56" s="33">
        <f>IF(T56=1,$U$71,0)</f>
        <v>0</v>
      </c>
      <c r="V56" s="120">
        <v>0</v>
      </c>
      <c r="W56" s="33">
        <f>IF(V56=1,$W$71,0)</f>
        <v>0</v>
      </c>
      <c r="X56" s="120">
        <v>0</v>
      </c>
      <c r="Y56" s="33">
        <f>IF(X56=1,$Y$71,0)</f>
        <v>0</v>
      </c>
      <c r="Z56" s="120">
        <v>0</v>
      </c>
      <c r="AA56" s="33">
        <f>IF(Z56=1,$AA$71,0)</f>
        <v>0</v>
      </c>
      <c r="AB56" s="120">
        <v>0</v>
      </c>
      <c r="AC56" s="33">
        <f>IF(AB56=1,$AC$71,0)</f>
        <v>0</v>
      </c>
      <c r="AD56" s="120">
        <v>0</v>
      </c>
      <c r="AE56" s="33">
        <f>IF(AD56=1,$AE$71,0)</f>
        <v>0</v>
      </c>
      <c r="AF56" s="120">
        <v>0</v>
      </c>
      <c r="AG56" s="33">
        <f>IF(AF56=1,$AG$71,0)</f>
        <v>0</v>
      </c>
      <c r="AH56" s="120">
        <v>0</v>
      </c>
      <c r="AI56" s="33">
        <f>IF(AH56=1,$AI$71,0)</f>
        <v>0</v>
      </c>
      <c r="AJ56" s="120">
        <v>0</v>
      </c>
      <c r="AK56" s="33">
        <f>IF(AJ56=1,$AK$71,0)</f>
        <v>0</v>
      </c>
      <c r="AL56" s="120">
        <v>0</v>
      </c>
      <c r="AM56" s="33">
        <f>IF(AL56=1,$AM$71,0)</f>
        <v>0</v>
      </c>
      <c r="AN56" s="120">
        <v>0</v>
      </c>
      <c r="AO56" s="33">
        <f>IF(AN56=1,$AO$71,0)</f>
        <v>0</v>
      </c>
      <c r="AP56" s="120">
        <v>0</v>
      </c>
      <c r="AQ56" s="33">
        <f>IF(AP56=1,$AQ$71,0)</f>
        <v>0</v>
      </c>
      <c r="AR56" s="120">
        <v>0</v>
      </c>
      <c r="AS56" s="33">
        <f>IF(AR56=1,$AS$71,0)</f>
        <v>0</v>
      </c>
      <c r="AT56" s="120">
        <v>1</v>
      </c>
      <c r="AU56" s="33">
        <f>IF(AT56=1,$AU$71,0)</f>
        <v>62.5</v>
      </c>
      <c r="AV56" s="120">
        <v>0</v>
      </c>
      <c r="AW56" s="33">
        <f>IF(AV56=1,$AW$71,0)</f>
        <v>0</v>
      </c>
      <c r="AX56" s="120">
        <v>0</v>
      </c>
      <c r="AY56" s="33">
        <f>IF(AX56=1,$AY$71,0)</f>
        <v>0</v>
      </c>
      <c r="AZ56" s="120">
        <v>0</v>
      </c>
      <c r="BA56" s="33">
        <f>IF(AZ56=1,$BA$71,0)</f>
        <v>0</v>
      </c>
      <c r="BB56" s="120">
        <v>0</v>
      </c>
      <c r="BC56" s="33">
        <f>IF(BB56=1,$BC$71,0)</f>
        <v>0</v>
      </c>
      <c r="BD56" s="120">
        <v>0</v>
      </c>
      <c r="BE56" s="33">
        <f>IF(BD56=1,$BE$71,0)</f>
        <v>0</v>
      </c>
      <c r="BF56" s="120">
        <v>0</v>
      </c>
      <c r="BG56" s="33">
        <f>IF(BF56=1,$BG$71,0)</f>
        <v>0</v>
      </c>
      <c r="BH56" s="120">
        <v>0</v>
      </c>
      <c r="BI56" s="33">
        <f>IF(BH56=1,$BI$71,0)</f>
        <v>0</v>
      </c>
      <c r="BJ56" s="120">
        <v>0</v>
      </c>
      <c r="BK56" s="33">
        <f>IF(BJ56=1,$BK$71,0)</f>
        <v>0</v>
      </c>
      <c r="BL56" s="120">
        <v>1</v>
      </c>
      <c r="BM56" s="33">
        <f>IF(BL56=1,$BM$71,0)</f>
        <v>40</v>
      </c>
      <c r="BN56" s="120">
        <v>0</v>
      </c>
      <c r="BO56" s="33">
        <f>IF(BN56=1,$BO$71,0)</f>
        <v>0</v>
      </c>
      <c r="BP56" s="120">
        <v>1</v>
      </c>
      <c r="BQ56" s="33">
        <f>IF(BP56=1,$BQ$71,0)</f>
        <v>25</v>
      </c>
      <c r="BR56" s="120">
        <v>0</v>
      </c>
      <c r="BS56" s="33">
        <f>IF(BR56=1,$BS$71,0)</f>
        <v>0</v>
      </c>
      <c r="BT56" s="97">
        <f>BS56+BQ56+BO56+BM56+BK56+BI56+BG56+BE56+BC56+BA56+AY56+AW56+AU56+AS56+AQ56+AO56+AM56+AK56+AI56+AG56+AE56+AC56+AA56+Y56+W56+U56+S56+Q56+O56+M56+K56+I56+G56</f>
        <v>175.11904761904762</v>
      </c>
      <c r="BU56" s="35">
        <v>0.00014953703703703703</v>
      </c>
      <c r="BV56" s="36">
        <v>0.0001625</v>
      </c>
      <c r="BW56" s="98">
        <f>BV56+BU56</f>
        <v>0.000312037037037037</v>
      </c>
      <c r="BX56" s="123">
        <f>1+$BU$71/(BW56*100)</f>
        <v>2.2334265578635017</v>
      </c>
      <c r="BY56" s="99">
        <f>BT56*BX56</f>
        <v>391.1155317401442</v>
      </c>
      <c r="BZ56" s="100">
        <f>RANK(BY56,$BY$3:$BY$70)</f>
        <v>54</v>
      </c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</row>
    <row r="57" spans="1:254" s="96" customFormat="1" ht="16.5" customHeight="1">
      <c r="A57" s="115" t="s">
        <v>48</v>
      </c>
      <c r="B57" s="128" t="s">
        <v>49</v>
      </c>
      <c r="C57" s="28">
        <v>2006</v>
      </c>
      <c r="D57" s="112" t="s">
        <v>153</v>
      </c>
      <c r="E57" s="29" t="s">
        <v>16</v>
      </c>
      <c r="F57" s="119">
        <v>0</v>
      </c>
      <c r="G57" s="33">
        <f>IF(F57=1,$G$71,0)</f>
        <v>0</v>
      </c>
      <c r="H57" s="120">
        <v>0</v>
      </c>
      <c r="I57" s="33">
        <f>IF(H57=1,$I$71,0)</f>
        <v>0</v>
      </c>
      <c r="J57" s="120">
        <v>0</v>
      </c>
      <c r="K57" s="33">
        <f>IF(J57=1,$K$71,0)</f>
        <v>0</v>
      </c>
      <c r="L57" s="120">
        <v>0</v>
      </c>
      <c r="M57" s="33">
        <f>IF(L57=1,$M$71,0)</f>
        <v>0</v>
      </c>
      <c r="N57" s="120">
        <v>0</v>
      </c>
      <c r="O57" s="33">
        <f>IF(N57=1,$O$71,0)</f>
        <v>0</v>
      </c>
      <c r="P57" s="120">
        <v>0</v>
      </c>
      <c r="Q57" s="33">
        <f>IF(P57=1,$Q$71,0)</f>
        <v>0</v>
      </c>
      <c r="R57" s="120">
        <v>1</v>
      </c>
      <c r="S57" s="33">
        <f>IF(R57=1,$S$71,0)</f>
        <v>33.333333333333336</v>
      </c>
      <c r="T57" s="120">
        <v>0</v>
      </c>
      <c r="U57" s="33">
        <f>IF(T57=1,$U$71,0)</f>
        <v>0</v>
      </c>
      <c r="V57" s="120">
        <v>1</v>
      </c>
      <c r="W57" s="33">
        <f>IF(V57=1,$W$71,0)</f>
        <v>55.55555555555556</v>
      </c>
      <c r="X57" s="120">
        <v>0</v>
      </c>
      <c r="Y57" s="33">
        <f>IF(X57=1,$Y$71,0)</f>
        <v>0</v>
      </c>
      <c r="Z57" s="120">
        <v>1</v>
      </c>
      <c r="AA57" s="33">
        <f>IF(Z57=1,$AA$71,0)</f>
        <v>50</v>
      </c>
      <c r="AB57" s="120">
        <v>1</v>
      </c>
      <c r="AC57" s="33">
        <f>IF(AB57=1,$AC$71,0)</f>
        <v>47.61904761904762</v>
      </c>
      <c r="AD57" s="120">
        <v>0</v>
      </c>
      <c r="AE57" s="33">
        <f>IF(AD57=1,$AE$71,0)</f>
        <v>0</v>
      </c>
      <c r="AF57" s="120">
        <v>0</v>
      </c>
      <c r="AG57" s="33">
        <f>IF(AF57=1,$AG$71,0)</f>
        <v>0</v>
      </c>
      <c r="AH57" s="120">
        <v>1</v>
      </c>
      <c r="AI57" s="33">
        <f>IF(AH57=1,$AI$71,0)</f>
        <v>55.55555555555556</v>
      </c>
      <c r="AJ57" s="120">
        <v>0</v>
      </c>
      <c r="AK57" s="33">
        <f>IF(AJ57=1,$AK$71,0)</f>
        <v>0</v>
      </c>
      <c r="AL57" s="120">
        <v>0</v>
      </c>
      <c r="AM57" s="33">
        <f>IF(AL57=1,$AM$71,0)</f>
        <v>0</v>
      </c>
      <c r="AN57" s="120">
        <v>0</v>
      </c>
      <c r="AO57" s="33">
        <f>IF(AN57=1,$AO$71,0)</f>
        <v>0</v>
      </c>
      <c r="AP57" s="120">
        <v>0</v>
      </c>
      <c r="AQ57" s="33">
        <f>IF(AP57=1,$AQ$71,0)</f>
        <v>0</v>
      </c>
      <c r="AR57" s="120">
        <v>0</v>
      </c>
      <c r="AS57" s="33">
        <f>IF(AR57=1,$AS$71,0)</f>
        <v>0</v>
      </c>
      <c r="AT57" s="120">
        <v>0</v>
      </c>
      <c r="AU57" s="33">
        <f>IF(AT57=1,$AU$71,0)</f>
        <v>0</v>
      </c>
      <c r="AV57" s="120">
        <v>0</v>
      </c>
      <c r="AW57" s="33">
        <f>IF(AV57=1,$AW$71,0)</f>
        <v>0</v>
      </c>
      <c r="AX57" s="120">
        <v>0</v>
      </c>
      <c r="AY57" s="33">
        <f>IF(AX57=1,$AY$71,0)</f>
        <v>0</v>
      </c>
      <c r="AZ57" s="120">
        <v>0</v>
      </c>
      <c r="BA57" s="33">
        <f>IF(AZ57=1,$BA$71,0)</f>
        <v>0</v>
      </c>
      <c r="BB57" s="120">
        <v>0</v>
      </c>
      <c r="BC57" s="33">
        <f>IF(BB57=1,$BC$71,0)</f>
        <v>0</v>
      </c>
      <c r="BD57" s="120">
        <v>0</v>
      </c>
      <c r="BE57" s="33">
        <f>IF(BD57=1,$BE$71,0)</f>
        <v>0</v>
      </c>
      <c r="BF57" s="120">
        <v>0</v>
      </c>
      <c r="BG57" s="33">
        <f>IF(BF57=1,$BG$71,0)</f>
        <v>0</v>
      </c>
      <c r="BH57" s="120">
        <v>0</v>
      </c>
      <c r="BI57" s="33">
        <f>IF(BH57=1,$BI$71,0)</f>
        <v>0</v>
      </c>
      <c r="BJ57" s="120">
        <v>0</v>
      </c>
      <c r="BK57" s="33">
        <f>IF(BJ57=1,$BK$71,0)</f>
        <v>0</v>
      </c>
      <c r="BL57" s="120">
        <v>0</v>
      </c>
      <c r="BM57" s="33">
        <f>IF(BL57=1,$BM$71,0)</f>
        <v>0</v>
      </c>
      <c r="BN57" s="120">
        <v>0</v>
      </c>
      <c r="BO57" s="33">
        <f>IF(BN57=1,$BO$71,0)</f>
        <v>0</v>
      </c>
      <c r="BP57" s="120">
        <v>1</v>
      </c>
      <c r="BQ57" s="33">
        <f>IF(BP57=1,$BQ$71,0)</f>
        <v>25</v>
      </c>
      <c r="BR57" s="120">
        <v>0</v>
      </c>
      <c r="BS57" s="33">
        <f>IF(BR57=1,$BS$71,0)</f>
        <v>0</v>
      </c>
      <c r="BT57" s="97">
        <f>BS57+BQ57+BO57+BM57+BK57+BI57+BG57+BE57+BC57+BA57+AY57+AW57+AU57+AS57+AQ57+AO57+AM57+AK57+AI57+AG57+AE57+AC57+AA57+Y57+W57+U57+S57+Q57+O57+M57+K57+I57+G57</f>
        <v>267.06349206349205</v>
      </c>
      <c r="BU57" s="35">
        <v>0.0004116898148148148</v>
      </c>
      <c r="BV57" s="36">
        <v>0.0004252314814814815</v>
      </c>
      <c r="BW57" s="98">
        <f>BV57+BU57</f>
        <v>0.0008369212962962963</v>
      </c>
      <c r="BX57" s="123">
        <f>1+$BU$71/(BW57*100)</f>
        <v>1.4598697275618864</v>
      </c>
      <c r="BY57" s="99">
        <f>BT57*BX57</f>
        <v>389.87790740045614</v>
      </c>
      <c r="BZ57" s="100">
        <f>RANK(BY57,$BY$3:$BY$70)</f>
        <v>55</v>
      </c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</row>
    <row r="58" spans="1:254" s="96" customFormat="1" ht="16.5" customHeight="1">
      <c r="A58" s="115" t="s">
        <v>44</v>
      </c>
      <c r="B58" s="128" t="s">
        <v>45</v>
      </c>
      <c r="C58" s="28">
        <v>2006</v>
      </c>
      <c r="D58" s="112" t="s">
        <v>153</v>
      </c>
      <c r="E58" s="29" t="s">
        <v>35</v>
      </c>
      <c r="F58" s="119">
        <v>0</v>
      </c>
      <c r="G58" s="33">
        <f>IF(F58=1,$G$71,0)</f>
        <v>0</v>
      </c>
      <c r="H58" s="120">
        <v>0</v>
      </c>
      <c r="I58" s="33">
        <f>IF(H58=1,$I$71,0)</f>
        <v>0</v>
      </c>
      <c r="J58" s="120">
        <v>0</v>
      </c>
      <c r="K58" s="33">
        <f>IF(J58=1,$K$71,0)</f>
        <v>0</v>
      </c>
      <c r="L58" s="120">
        <v>0</v>
      </c>
      <c r="M58" s="33">
        <f>IF(L58=1,$M$71,0)</f>
        <v>0</v>
      </c>
      <c r="N58" s="120">
        <v>0</v>
      </c>
      <c r="O58" s="33">
        <f>IF(N58=1,$O$71,0)</f>
        <v>0</v>
      </c>
      <c r="P58" s="120">
        <v>0</v>
      </c>
      <c r="Q58" s="33">
        <f>IF(P58=1,$Q$71,0)</f>
        <v>0</v>
      </c>
      <c r="R58" s="120">
        <v>1</v>
      </c>
      <c r="S58" s="33">
        <f>IF(R58=1,$S$71,0)</f>
        <v>33.333333333333336</v>
      </c>
      <c r="T58" s="120">
        <v>1</v>
      </c>
      <c r="U58" s="33">
        <f>IF(T58=1,$U$71,0)</f>
        <v>26.31578947368421</v>
      </c>
      <c r="V58" s="120">
        <v>1</v>
      </c>
      <c r="W58" s="33">
        <f>IF(V58=1,$W$71,0)</f>
        <v>55.55555555555556</v>
      </c>
      <c r="X58" s="120">
        <v>0</v>
      </c>
      <c r="Y58" s="33">
        <f>IF(X58=1,$Y$71,0)</f>
        <v>0</v>
      </c>
      <c r="Z58" s="120">
        <v>0</v>
      </c>
      <c r="AA58" s="33">
        <f>IF(Z58=1,$AA$71,0)</f>
        <v>0</v>
      </c>
      <c r="AB58" s="120">
        <v>1</v>
      </c>
      <c r="AC58" s="33">
        <f>IF(AB58=1,$AC$71,0)</f>
        <v>47.61904761904762</v>
      </c>
      <c r="AD58" s="120">
        <v>0</v>
      </c>
      <c r="AE58" s="33">
        <f>IF(AD58=1,$AE$71,0)</f>
        <v>0</v>
      </c>
      <c r="AF58" s="120">
        <v>0</v>
      </c>
      <c r="AG58" s="33">
        <f>IF(AF58=1,$AG$71,0)</f>
        <v>0</v>
      </c>
      <c r="AH58" s="120">
        <v>0</v>
      </c>
      <c r="AI58" s="33">
        <f>IF(AH58=1,$AI$71,0)</f>
        <v>0</v>
      </c>
      <c r="AJ58" s="120">
        <v>0</v>
      </c>
      <c r="AK58" s="33">
        <f>IF(AJ58=1,$AK$71,0)</f>
        <v>0</v>
      </c>
      <c r="AL58" s="120">
        <v>0</v>
      </c>
      <c r="AM58" s="33">
        <f>IF(AL58=1,$AM$71,0)</f>
        <v>0</v>
      </c>
      <c r="AN58" s="120">
        <v>0</v>
      </c>
      <c r="AO58" s="33">
        <f>IF(AN58=1,$AO$71,0)</f>
        <v>0</v>
      </c>
      <c r="AP58" s="120">
        <v>0</v>
      </c>
      <c r="AQ58" s="33">
        <f>IF(AP58=1,$AQ$71,0)</f>
        <v>0</v>
      </c>
      <c r="AR58" s="120">
        <v>0</v>
      </c>
      <c r="AS58" s="33">
        <f>IF(AR58=1,$AS$71,0)</f>
        <v>0</v>
      </c>
      <c r="AT58" s="120">
        <v>0</v>
      </c>
      <c r="AU58" s="33">
        <f>IF(AT58=1,$AU$71,0)</f>
        <v>0</v>
      </c>
      <c r="AV58" s="120">
        <v>0</v>
      </c>
      <c r="AW58" s="33">
        <f>IF(AV58=1,$AW$71,0)</f>
        <v>0</v>
      </c>
      <c r="AX58" s="120">
        <v>0</v>
      </c>
      <c r="AY58" s="33">
        <f>IF(AX58=1,$AY$71,0)</f>
        <v>0</v>
      </c>
      <c r="AZ58" s="120">
        <v>0</v>
      </c>
      <c r="BA58" s="33">
        <f>IF(AZ58=1,$BA$71,0)</f>
        <v>0</v>
      </c>
      <c r="BB58" s="120">
        <v>0</v>
      </c>
      <c r="BC58" s="33">
        <f>IF(BB58=1,$BC$71,0)</f>
        <v>0</v>
      </c>
      <c r="BD58" s="120">
        <v>0</v>
      </c>
      <c r="BE58" s="33">
        <f>IF(BD58=1,$BE$71,0)</f>
        <v>0</v>
      </c>
      <c r="BF58" s="120">
        <v>0</v>
      </c>
      <c r="BG58" s="33">
        <f>IF(BF58=1,$BG$71,0)</f>
        <v>0</v>
      </c>
      <c r="BH58" s="120">
        <v>0</v>
      </c>
      <c r="BI58" s="33">
        <f>IF(BH58=1,$BI$71,0)</f>
        <v>0</v>
      </c>
      <c r="BJ58" s="120">
        <v>1</v>
      </c>
      <c r="BK58" s="33">
        <f>IF(BJ58=1,$BK$71,0)</f>
        <v>71.42857142857143</v>
      </c>
      <c r="BL58" s="120">
        <v>0</v>
      </c>
      <c r="BM58" s="33">
        <f>IF(BL58=1,$BM$71,0)</f>
        <v>0</v>
      </c>
      <c r="BN58" s="120">
        <v>0</v>
      </c>
      <c r="BO58" s="33">
        <f>IF(BN58=1,$BO$71,0)</f>
        <v>0</v>
      </c>
      <c r="BP58" s="120">
        <v>1</v>
      </c>
      <c r="BQ58" s="33">
        <f>IF(BP58=1,$BQ$71,0)</f>
        <v>25</v>
      </c>
      <c r="BR58" s="120">
        <v>0</v>
      </c>
      <c r="BS58" s="33">
        <f>IF(BR58=1,$BS$71,0)</f>
        <v>0</v>
      </c>
      <c r="BT58" s="97">
        <f>BS58+BQ58+BO58+BM58+BK58+BI58+BG58+BE58+BC58+BA58+AY58+AW58+AU58+AS58+AQ58+AO58+AM58+AK58+AI58+AG58+AE58+AC58+AA58+Y58+W58+U58+S58+Q58+O58+M58+K58+I58+G58</f>
        <v>259.2522974101921</v>
      </c>
      <c r="BU58" s="35">
        <v>0.0003731481481481481</v>
      </c>
      <c r="BV58" s="36">
        <v>0.00048206018518518514</v>
      </c>
      <c r="BW58" s="98">
        <f>BV58+BU58</f>
        <v>0.0008552083333333333</v>
      </c>
      <c r="BX58" s="123">
        <f>1+$BU$71/(BW58*100)</f>
        <v>1.4500362701312763</v>
      </c>
      <c r="BY58" s="99">
        <f>BT58*BX58</f>
        <v>375.9252343596393</v>
      </c>
      <c r="BZ58" s="100">
        <f>RANK(BY58,$BY$3:$BY$70)</f>
        <v>56</v>
      </c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</row>
    <row r="59" spans="1:254" s="96" customFormat="1" ht="16.5" customHeight="1">
      <c r="A59" s="115" t="s">
        <v>119</v>
      </c>
      <c r="B59" s="128" t="s">
        <v>120</v>
      </c>
      <c r="C59" s="28">
        <v>2003</v>
      </c>
      <c r="D59" s="112" t="s">
        <v>106</v>
      </c>
      <c r="E59" s="29" t="s">
        <v>65</v>
      </c>
      <c r="F59" s="119">
        <v>0</v>
      </c>
      <c r="G59" s="33">
        <f>IF(F59=1,$G$71,0)</f>
        <v>0</v>
      </c>
      <c r="H59" s="120">
        <v>0</v>
      </c>
      <c r="I59" s="33">
        <f>IF(H59=1,$I$71,0)</f>
        <v>0</v>
      </c>
      <c r="J59" s="120">
        <v>0</v>
      </c>
      <c r="K59" s="33">
        <f>IF(J59=1,$K$71,0)</f>
        <v>0</v>
      </c>
      <c r="L59" s="120">
        <v>1</v>
      </c>
      <c r="M59" s="33">
        <f>IF(L59=1,$M$71,0)</f>
        <v>83.33333333333333</v>
      </c>
      <c r="N59" s="120">
        <v>0</v>
      </c>
      <c r="O59" s="33">
        <f>IF(N59=1,$O$71,0)</f>
        <v>0</v>
      </c>
      <c r="P59" s="120">
        <v>0</v>
      </c>
      <c r="Q59" s="33">
        <f>IF(P59=1,$Q$71,0)</f>
        <v>0</v>
      </c>
      <c r="R59" s="120">
        <v>1</v>
      </c>
      <c r="S59" s="33">
        <f>IF(R59=1,$S$71,0)</f>
        <v>33.333333333333336</v>
      </c>
      <c r="T59" s="120">
        <v>0</v>
      </c>
      <c r="U59" s="33">
        <f>IF(T59=1,$U$71,0)</f>
        <v>0</v>
      </c>
      <c r="V59" s="120">
        <v>0</v>
      </c>
      <c r="W59" s="33">
        <f>IF(V59=1,$W$71,0)</f>
        <v>0</v>
      </c>
      <c r="X59" s="120">
        <v>0</v>
      </c>
      <c r="Y59" s="33">
        <f>IF(X59=1,$Y$71,0)</f>
        <v>0</v>
      </c>
      <c r="Z59" s="120">
        <v>0</v>
      </c>
      <c r="AA59" s="33">
        <f>IF(Z59=1,$AA$71,0)</f>
        <v>0</v>
      </c>
      <c r="AB59" s="120">
        <v>1</v>
      </c>
      <c r="AC59" s="33">
        <f>IF(AB59=1,$AC$71,0)</f>
        <v>47.61904761904762</v>
      </c>
      <c r="AD59" s="120">
        <v>0</v>
      </c>
      <c r="AE59" s="33">
        <f>IF(AD59=1,$AE$71,0)</f>
        <v>0</v>
      </c>
      <c r="AF59" s="120">
        <v>0</v>
      </c>
      <c r="AG59" s="33">
        <f>IF(AF59=1,$AG$71,0)</f>
        <v>0</v>
      </c>
      <c r="AH59" s="120">
        <v>1</v>
      </c>
      <c r="AI59" s="33">
        <f>IF(AH59=1,$AI$71,0)</f>
        <v>55.55555555555556</v>
      </c>
      <c r="AJ59" s="120">
        <v>0</v>
      </c>
      <c r="AK59" s="33">
        <f>IF(AJ59=1,$AK$71,0)</f>
        <v>0</v>
      </c>
      <c r="AL59" s="120">
        <v>0</v>
      </c>
      <c r="AM59" s="33">
        <f>IF(AL59=1,$AM$71,0)</f>
        <v>0</v>
      </c>
      <c r="AN59" s="120">
        <v>0</v>
      </c>
      <c r="AO59" s="33">
        <f>IF(AN59=1,$AO$71,0)</f>
        <v>0</v>
      </c>
      <c r="AP59" s="120">
        <v>0</v>
      </c>
      <c r="AQ59" s="33">
        <f>IF(AP59=1,$AQ$71,0)</f>
        <v>0</v>
      </c>
      <c r="AR59" s="120">
        <v>0</v>
      </c>
      <c r="AS59" s="33">
        <f>IF(AR59=1,$AS$71,0)</f>
        <v>0</v>
      </c>
      <c r="AT59" s="120">
        <v>0</v>
      </c>
      <c r="AU59" s="33">
        <f>IF(AT59=1,$AU$71,0)</f>
        <v>0</v>
      </c>
      <c r="AV59" s="120">
        <v>0</v>
      </c>
      <c r="AW59" s="33">
        <f>IF(AV59=1,$AW$71,0)</f>
        <v>0</v>
      </c>
      <c r="AX59" s="120">
        <v>0</v>
      </c>
      <c r="AY59" s="33">
        <f>IF(AX59=1,$AY$71,0)</f>
        <v>0</v>
      </c>
      <c r="AZ59" s="120">
        <v>0</v>
      </c>
      <c r="BA59" s="33">
        <f>IF(AZ59=1,$BA$71,0)</f>
        <v>0</v>
      </c>
      <c r="BB59" s="120">
        <v>0</v>
      </c>
      <c r="BC59" s="33">
        <f>IF(BB59=1,$BC$71,0)</f>
        <v>0</v>
      </c>
      <c r="BD59" s="120">
        <v>0</v>
      </c>
      <c r="BE59" s="33">
        <f>IF(BD59=1,$BE$71,0)</f>
        <v>0</v>
      </c>
      <c r="BF59" s="120">
        <v>0</v>
      </c>
      <c r="BG59" s="33">
        <f>IF(BF59=1,$BG$71,0)</f>
        <v>0</v>
      </c>
      <c r="BH59" s="120">
        <v>0</v>
      </c>
      <c r="BI59" s="33">
        <f>IF(BH59=1,$BI$71,0)</f>
        <v>0</v>
      </c>
      <c r="BJ59" s="120">
        <v>0</v>
      </c>
      <c r="BK59" s="33">
        <f>IF(BJ59=1,$BK$71,0)</f>
        <v>0</v>
      </c>
      <c r="BL59" s="120">
        <v>0</v>
      </c>
      <c r="BM59" s="33">
        <f>IF(BL59=1,$BM$71,0)</f>
        <v>0</v>
      </c>
      <c r="BN59" s="120">
        <v>0</v>
      </c>
      <c r="BO59" s="33">
        <f>IF(BN59=1,$BO$71,0)</f>
        <v>0</v>
      </c>
      <c r="BP59" s="120">
        <v>1</v>
      </c>
      <c r="BQ59" s="33">
        <f>IF(BP59=1,$BQ$71,0)</f>
        <v>25</v>
      </c>
      <c r="BR59" s="120">
        <v>0</v>
      </c>
      <c r="BS59" s="33">
        <f>IF(BR59=1,$BS$71,0)</f>
        <v>0</v>
      </c>
      <c r="BT59" s="97">
        <f>BS59+BQ59+BO59+BM59+BK59+BI59+BG59+BE59+BC59+BA59+AY59+AW59+AU59+AS59+AQ59+AO59+AM59+AK59+AI59+AG59+AE59+AC59+AA59+Y59+W59+U59+S59+Q59+O59+M59+K59+I59+G59</f>
        <v>244.84126984126988</v>
      </c>
      <c r="BU59" s="35">
        <v>0.0003767361111111111</v>
      </c>
      <c r="BV59" s="36">
        <v>0.00040925925925925933</v>
      </c>
      <c r="BW59" s="98">
        <f>BV59+BU59</f>
        <v>0.0007859953703703705</v>
      </c>
      <c r="BX59" s="123">
        <f>1+$BU$71/(BW59*100)</f>
        <v>1.4896654395523485</v>
      </c>
      <c r="BY59" s="99">
        <f>BT59*BX59</f>
        <v>364.7315778586505</v>
      </c>
      <c r="BZ59" s="100">
        <f>RANK(BY59,$BY$3:$BY$70)</f>
        <v>57</v>
      </c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</row>
    <row r="60" spans="1:254" s="96" customFormat="1" ht="16.5" customHeight="1">
      <c r="A60" s="115" t="s">
        <v>50</v>
      </c>
      <c r="B60" s="128" t="s">
        <v>51</v>
      </c>
      <c r="C60" s="28">
        <v>2006</v>
      </c>
      <c r="D60" s="112" t="s">
        <v>153</v>
      </c>
      <c r="E60" s="29" t="s">
        <v>16</v>
      </c>
      <c r="F60" s="119">
        <v>0</v>
      </c>
      <c r="G60" s="33">
        <f>IF(F60=1,$G$71,0)</f>
        <v>0</v>
      </c>
      <c r="H60" s="120">
        <v>0</v>
      </c>
      <c r="I60" s="33">
        <f>IF(H60=1,$I$71,0)</f>
        <v>0</v>
      </c>
      <c r="J60" s="120">
        <v>0</v>
      </c>
      <c r="K60" s="33">
        <f>IF(J60=1,$K$71,0)</f>
        <v>0</v>
      </c>
      <c r="L60" s="120">
        <v>0</v>
      </c>
      <c r="M60" s="33">
        <f>IF(L60=1,$M$71,0)</f>
        <v>0</v>
      </c>
      <c r="N60" s="120">
        <v>0</v>
      </c>
      <c r="O60" s="33">
        <f>IF(N60=1,$O$71,0)</f>
        <v>0</v>
      </c>
      <c r="P60" s="120">
        <v>0</v>
      </c>
      <c r="Q60" s="33">
        <f>IF(P60=1,$Q$71,0)</f>
        <v>0</v>
      </c>
      <c r="R60" s="120">
        <v>0</v>
      </c>
      <c r="S60" s="33">
        <f>IF(R60=1,$S$71,0)</f>
        <v>0</v>
      </c>
      <c r="T60" s="120">
        <v>0</v>
      </c>
      <c r="U60" s="33">
        <f>IF(T60=1,$U$71,0)</f>
        <v>0</v>
      </c>
      <c r="V60" s="120">
        <v>1</v>
      </c>
      <c r="W60" s="33">
        <f>IF(V60=1,$W$71,0)</f>
        <v>55.55555555555556</v>
      </c>
      <c r="X60" s="120">
        <v>0</v>
      </c>
      <c r="Y60" s="33">
        <f>IF(X60=1,$Y$71,0)</f>
        <v>0</v>
      </c>
      <c r="Z60" s="120">
        <v>1</v>
      </c>
      <c r="AA60" s="33">
        <f>IF(Z60=1,$AA$71,0)</f>
        <v>50</v>
      </c>
      <c r="AB60" s="120">
        <v>1</v>
      </c>
      <c r="AC60" s="33">
        <f>IF(AB60=1,$AC$71,0)</f>
        <v>47.61904761904762</v>
      </c>
      <c r="AD60" s="120">
        <v>0</v>
      </c>
      <c r="AE60" s="33">
        <f>IF(AD60=1,$AE$71,0)</f>
        <v>0</v>
      </c>
      <c r="AF60" s="120">
        <v>0</v>
      </c>
      <c r="AG60" s="33">
        <f>IF(AF60=1,$AG$71,0)</f>
        <v>0</v>
      </c>
      <c r="AH60" s="120">
        <v>1</v>
      </c>
      <c r="AI60" s="33">
        <f>IF(AH60=1,$AI$71,0)</f>
        <v>55.55555555555556</v>
      </c>
      <c r="AJ60" s="120">
        <v>0</v>
      </c>
      <c r="AK60" s="33">
        <f>IF(AJ60=1,$AK$71,0)</f>
        <v>0</v>
      </c>
      <c r="AL60" s="120">
        <v>0</v>
      </c>
      <c r="AM60" s="33">
        <f>IF(AL60=1,$AM$71,0)</f>
        <v>0</v>
      </c>
      <c r="AN60" s="120">
        <v>0</v>
      </c>
      <c r="AO60" s="33">
        <f>IF(AN60=1,$AO$71,0)</f>
        <v>0</v>
      </c>
      <c r="AP60" s="120">
        <v>0</v>
      </c>
      <c r="AQ60" s="33">
        <f>IF(AP60=1,$AQ$71,0)</f>
        <v>0</v>
      </c>
      <c r="AR60" s="120">
        <v>0</v>
      </c>
      <c r="AS60" s="33">
        <f>IF(AR60=1,$AS$71,0)</f>
        <v>0</v>
      </c>
      <c r="AT60" s="120">
        <v>0</v>
      </c>
      <c r="AU60" s="33">
        <f>IF(AT60=1,$AU$71,0)</f>
        <v>0</v>
      </c>
      <c r="AV60" s="120">
        <v>0</v>
      </c>
      <c r="AW60" s="33">
        <f>IF(AV60=1,$AW$71,0)</f>
        <v>0</v>
      </c>
      <c r="AX60" s="120">
        <v>0</v>
      </c>
      <c r="AY60" s="33">
        <f>IF(AX60=1,$AY$71,0)</f>
        <v>0</v>
      </c>
      <c r="AZ60" s="120">
        <v>0</v>
      </c>
      <c r="BA60" s="33">
        <f>IF(AZ60=1,$BA$71,0)</f>
        <v>0</v>
      </c>
      <c r="BB60" s="120">
        <v>0</v>
      </c>
      <c r="BC60" s="33">
        <f>IF(BB60=1,$BC$71,0)</f>
        <v>0</v>
      </c>
      <c r="BD60" s="120">
        <v>0</v>
      </c>
      <c r="BE60" s="33">
        <f>IF(BD60=1,$BE$71,0)</f>
        <v>0</v>
      </c>
      <c r="BF60" s="120">
        <v>0</v>
      </c>
      <c r="BG60" s="33">
        <f>IF(BF60=1,$BG$71,0)</f>
        <v>0</v>
      </c>
      <c r="BH60" s="120">
        <v>0</v>
      </c>
      <c r="BI60" s="33">
        <f>IF(BH60=1,$BI$71,0)</f>
        <v>0</v>
      </c>
      <c r="BJ60" s="120">
        <v>0</v>
      </c>
      <c r="BK60" s="33">
        <f>IF(BJ60=1,$BK$71,0)</f>
        <v>0</v>
      </c>
      <c r="BL60" s="120">
        <v>0</v>
      </c>
      <c r="BM60" s="33">
        <f>IF(BL60=1,$BM$71,0)</f>
        <v>0</v>
      </c>
      <c r="BN60" s="120">
        <v>0</v>
      </c>
      <c r="BO60" s="33">
        <f>IF(BN60=1,$BO$71,0)</f>
        <v>0</v>
      </c>
      <c r="BP60" s="120">
        <v>1</v>
      </c>
      <c r="BQ60" s="33">
        <f>IF(BP60=1,$BQ$71,0)</f>
        <v>25</v>
      </c>
      <c r="BR60" s="120">
        <v>0</v>
      </c>
      <c r="BS60" s="33">
        <f>IF(BR60=1,$BS$71,0)</f>
        <v>0</v>
      </c>
      <c r="BT60" s="97">
        <f>BS60+BQ60+BO60+BM60+BK60+BI60+BG60+BE60+BC60+BA60+AY60+AW60+AU60+AS60+AQ60+AO60+AM60+AK60+AI60+AG60+AE60+AC60+AA60+Y60+W60+U60+S60+Q60+O60+M60+K60+I60+G60</f>
        <v>233.73015873015873</v>
      </c>
      <c r="BU60" s="35">
        <v>0.0003939814814814815</v>
      </c>
      <c r="BV60" s="36">
        <v>0.0004143518518518518</v>
      </c>
      <c r="BW60" s="98">
        <f>BV60+BU60</f>
        <v>0.0008083333333333332</v>
      </c>
      <c r="BX60" s="123">
        <f>1+$BU$71/(BW60*100)</f>
        <v>1.4761337342497136</v>
      </c>
      <c r="BY60" s="99">
        <f>BT60*BX60</f>
        <v>345.0169720131275</v>
      </c>
      <c r="BZ60" s="100">
        <f>RANK(BY60,$BY$3:$BY$70)</f>
        <v>58</v>
      </c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</row>
    <row r="61" spans="1:254" s="96" customFormat="1" ht="16.5" customHeight="1">
      <c r="A61" s="115" t="s">
        <v>145</v>
      </c>
      <c r="B61" s="128" t="s">
        <v>146</v>
      </c>
      <c r="C61" s="28">
        <v>2003</v>
      </c>
      <c r="D61" s="113" t="s">
        <v>134</v>
      </c>
      <c r="E61" s="29" t="s">
        <v>16</v>
      </c>
      <c r="F61" s="119">
        <v>0</v>
      </c>
      <c r="G61" s="33">
        <f>IF(F61=1,$G$71,0)</f>
        <v>0</v>
      </c>
      <c r="H61" s="120">
        <v>0</v>
      </c>
      <c r="I61" s="33">
        <f>IF(H61=1,$I$71,0)</f>
        <v>0</v>
      </c>
      <c r="J61" s="120">
        <v>0</v>
      </c>
      <c r="K61" s="33">
        <f>IF(J61=1,$K$71,0)</f>
        <v>0</v>
      </c>
      <c r="L61" s="120">
        <v>1</v>
      </c>
      <c r="M61" s="33">
        <f>IF(L61=1,$M$71,0)</f>
        <v>83.33333333333333</v>
      </c>
      <c r="N61" s="120">
        <v>0</v>
      </c>
      <c r="O61" s="33">
        <f>IF(N61=1,$O$71,0)</f>
        <v>0</v>
      </c>
      <c r="P61" s="120">
        <v>0</v>
      </c>
      <c r="Q61" s="33">
        <f>IF(P61=1,$Q$71,0)</f>
        <v>0</v>
      </c>
      <c r="R61" s="120">
        <v>1</v>
      </c>
      <c r="S61" s="33">
        <f>IF(R61=1,$S$71,0)</f>
        <v>33.333333333333336</v>
      </c>
      <c r="T61" s="120">
        <v>1</v>
      </c>
      <c r="U61" s="33">
        <f>IF(T61=1,$U$71,0)</f>
        <v>26.31578947368421</v>
      </c>
      <c r="V61" s="120">
        <v>0</v>
      </c>
      <c r="W61" s="33">
        <f>IF(V61=1,$W$71,0)</f>
        <v>0</v>
      </c>
      <c r="X61" s="120">
        <v>1</v>
      </c>
      <c r="Y61" s="33">
        <f>IF(X61=1,$Y$71,0)</f>
        <v>45.45454545454545</v>
      </c>
      <c r="Z61" s="120">
        <v>0</v>
      </c>
      <c r="AA61" s="33">
        <f>IF(Z61=1,$AA$71,0)</f>
        <v>0</v>
      </c>
      <c r="AB61" s="120">
        <v>0</v>
      </c>
      <c r="AC61" s="33">
        <f>IF(AB61=1,$AC$71,0)</f>
        <v>0</v>
      </c>
      <c r="AD61" s="120">
        <v>0</v>
      </c>
      <c r="AE61" s="33">
        <f>IF(AD61=1,$AE$71,0)</f>
        <v>0</v>
      </c>
      <c r="AF61" s="120">
        <v>0</v>
      </c>
      <c r="AG61" s="33">
        <f>IF(AF61=1,$AG$71,0)</f>
        <v>0</v>
      </c>
      <c r="AH61" s="120">
        <v>0</v>
      </c>
      <c r="AI61" s="33">
        <f>IF(AH61=1,$AI$71,0)</f>
        <v>0</v>
      </c>
      <c r="AJ61" s="120">
        <v>0</v>
      </c>
      <c r="AK61" s="33">
        <f>IF(AJ61=1,$AK$71,0)</f>
        <v>0</v>
      </c>
      <c r="AL61" s="120">
        <v>0</v>
      </c>
      <c r="AM61" s="33">
        <f>IF(AL61=1,$AM$71,0)</f>
        <v>0</v>
      </c>
      <c r="AN61" s="120">
        <v>0</v>
      </c>
      <c r="AO61" s="33">
        <f>IF(AN61=1,$AO$71,0)</f>
        <v>0</v>
      </c>
      <c r="AP61" s="120">
        <v>0</v>
      </c>
      <c r="AQ61" s="33">
        <f>IF(AP61=1,$AQ$71,0)</f>
        <v>0</v>
      </c>
      <c r="AR61" s="120">
        <v>0</v>
      </c>
      <c r="AS61" s="33">
        <f>IF(AR61=1,$AS$71,0)</f>
        <v>0</v>
      </c>
      <c r="AT61" s="120">
        <v>0</v>
      </c>
      <c r="AU61" s="33">
        <f>IF(AT61=1,$AU$71,0)</f>
        <v>0</v>
      </c>
      <c r="AV61" s="120">
        <v>0</v>
      </c>
      <c r="AW61" s="33">
        <f>IF(AV61=1,$AW$71,0)</f>
        <v>0</v>
      </c>
      <c r="AX61" s="120">
        <v>0</v>
      </c>
      <c r="AY61" s="33">
        <f>IF(AX61=1,$AY$71,0)</f>
        <v>0</v>
      </c>
      <c r="AZ61" s="120">
        <v>0</v>
      </c>
      <c r="BA61" s="33">
        <f>IF(AZ61=1,$BA$71,0)</f>
        <v>0</v>
      </c>
      <c r="BB61" s="120">
        <v>0</v>
      </c>
      <c r="BC61" s="33">
        <f>IF(BB61=1,$BC$71,0)</f>
        <v>0</v>
      </c>
      <c r="BD61" s="120">
        <v>0</v>
      </c>
      <c r="BE61" s="33">
        <f>IF(BD61=1,$BE$71,0)</f>
        <v>0</v>
      </c>
      <c r="BF61" s="120">
        <v>0</v>
      </c>
      <c r="BG61" s="33">
        <f>IF(BF61=1,$BG$71,0)</f>
        <v>0</v>
      </c>
      <c r="BH61" s="120">
        <v>0</v>
      </c>
      <c r="BI61" s="33">
        <f>IF(BH61=1,$BI$71,0)</f>
        <v>0</v>
      </c>
      <c r="BJ61" s="120">
        <v>0</v>
      </c>
      <c r="BK61" s="33">
        <f>IF(BJ61=1,$BK$71,0)</f>
        <v>0</v>
      </c>
      <c r="BL61" s="120">
        <v>0</v>
      </c>
      <c r="BM61" s="33">
        <f>IF(BL61=1,$BM$71,0)</f>
        <v>0</v>
      </c>
      <c r="BN61" s="120">
        <v>0</v>
      </c>
      <c r="BO61" s="33">
        <f>IF(BN61=1,$BO$71,0)</f>
        <v>0</v>
      </c>
      <c r="BP61" s="120">
        <v>0</v>
      </c>
      <c r="BQ61" s="33">
        <f>IF(BP61=1,$BQ$71,0)</f>
        <v>0</v>
      </c>
      <c r="BR61" s="120">
        <v>0</v>
      </c>
      <c r="BS61" s="33">
        <f>IF(BR61=1,$BS$71,0)</f>
        <v>0</v>
      </c>
      <c r="BT61" s="97">
        <f>BS61+BQ61+BO61+BM61+BK61+BI61+BG61+BE61+BC61+BA61+AY61+AW61+AU61+AS61+AQ61+AO61+AM61+AK61+AI61+AG61+AE61+AC61+AA61+Y61+W61+U61+S61+Q61+O61+M61+K61+I61+G61</f>
        <v>188.43700159489634</v>
      </c>
      <c r="BU61" s="35">
        <v>0.00032118055555555556</v>
      </c>
      <c r="BV61" s="36">
        <v>0.0003200231481481481</v>
      </c>
      <c r="BW61" s="98">
        <f>BV61+BU61</f>
        <v>0.0006412037037037037</v>
      </c>
      <c r="BX61" s="123">
        <f>1+$BU$71/(BW61*100)</f>
        <v>1.600237906137184</v>
      </c>
      <c r="BY61" s="99">
        <f>BT61*BX61</f>
        <v>301.54403287098614</v>
      </c>
      <c r="BZ61" s="100">
        <f>RANK(BY61,$BY$3:$BY$70)</f>
        <v>59</v>
      </c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</row>
    <row r="62" spans="1:254" s="96" customFormat="1" ht="16.5" customHeight="1">
      <c r="A62" s="115" t="s">
        <v>37</v>
      </c>
      <c r="B62" s="128" t="s">
        <v>38</v>
      </c>
      <c r="C62" s="28">
        <v>2007</v>
      </c>
      <c r="D62" s="113" t="s">
        <v>15</v>
      </c>
      <c r="E62" s="29" t="s">
        <v>35</v>
      </c>
      <c r="F62" s="119">
        <v>0</v>
      </c>
      <c r="G62" s="33">
        <f>IF(F62=1,$G$71,0)</f>
        <v>0</v>
      </c>
      <c r="H62" s="120">
        <v>1</v>
      </c>
      <c r="I62" s="33">
        <f>IF(H62=1,$I$71,0)</f>
        <v>76.92307692307692</v>
      </c>
      <c r="J62" s="120">
        <v>0</v>
      </c>
      <c r="K62" s="33">
        <f>IF(J62=1,$K$71,0)</f>
        <v>0</v>
      </c>
      <c r="L62" s="120">
        <v>0</v>
      </c>
      <c r="M62" s="33">
        <f>IF(L62=1,$M$71,0)</f>
        <v>0</v>
      </c>
      <c r="N62" s="120">
        <v>0</v>
      </c>
      <c r="O62" s="33">
        <f>IF(N62=1,$O$71,0)</f>
        <v>0</v>
      </c>
      <c r="P62" s="120">
        <v>0</v>
      </c>
      <c r="Q62" s="33">
        <f>IF(P62=1,$Q$71,0)</f>
        <v>0</v>
      </c>
      <c r="R62" s="120">
        <v>1</v>
      </c>
      <c r="S62" s="33">
        <f>IF(R62=1,$S$71,0)</f>
        <v>33.333333333333336</v>
      </c>
      <c r="T62" s="120">
        <v>0</v>
      </c>
      <c r="U62" s="33">
        <f>IF(T62=1,$U$71,0)</f>
        <v>0</v>
      </c>
      <c r="V62" s="120">
        <v>0</v>
      </c>
      <c r="W62" s="33">
        <f>IF(V62=1,$W$71,0)</f>
        <v>0</v>
      </c>
      <c r="X62" s="120">
        <v>0</v>
      </c>
      <c r="Y62" s="33">
        <f>IF(X62=1,$Y$71,0)</f>
        <v>0</v>
      </c>
      <c r="Z62" s="120">
        <v>0</v>
      </c>
      <c r="AA62" s="33">
        <f>IF(Z62=1,$AA$71,0)</f>
        <v>0</v>
      </c>
      <c r="AB62" s="120">
        <v>1</v>
      </c>
      <c r="AC62" s="33">
        <f>IF(AB62=1,$AC$71,0)</f>
        <v>47.61904761904762</v>
      </c>
      <c r="AD62" s="120">
        <v>0</v>
      </c>
      <c r="AE62" s="33">
        <f>IF(AD62=1,$AE$71,0)</f>
        <v>0</v>
      </c>
      <c r="AF62" s="120">
        <v>0</v>
      </c>
      <c r="AG62" s="33">
        <f>IF(AF62=1,$AG$71,0)</f>
        <v>0</v>
      </c>
      <c r="AH62" s="120">
        <v>0</v>
      </c>
      <c r="AI62" s="33">
        <f>IF(AH62=1,$AI$71,0)</f>
        <v>0</v>
      </c>
      <c r="AJ62" s="120">
        <v>1</v>
      </c>
      <c r="AK62" s="33">
        <f>IF(AJ62=1,$AK$71,0)</f>
        <v>37.03703703703704</v>
      </c>
      <c r="AL62" s="120">
        <v>0</v>
      </c>
      <c r="AM62" s="33">
        <f>IF(AL62=1,$AM$71,0)</f>
        <v>0</v>
      </c>
      <c r="AN62" s="120">
        <v>0</v>
      </c>
      <c r="AO62" s="33">
        <f>IF(AN62=1,$AO$71,0)</f>
        <v>0</v>
      </c>
      <c r="AP62" s="120">
        <v>0</v>
      </c>
      <c r="AQ62" s="33">
        <f>IF(AP62=1,$AQ$71,0)</f>
        <v>0</v>
      </c>
      <c r="AR62" s="120">
        <v>0</v>
      </c>
      <c r="AS62" s="33">
        <f>IF(AR62=1,$AS$71,0)</f>
        <v>0</v>
      </c>
      <c r="AT62" s="120">
        <v>0</v>
      </c>
      <c r="AU62" s="33">
        <f>IF(AT62=1,$AU$71,0)</f>
        <v>0</v>
      </c>
      <c r="AV62" s="120">
        <v>0</v>
      </c>
      <c r="AW62" s="33">
        <f>IF(AV62=1,$AW$71,0)</f>
        <v>0</v>
      </c>
      <c r="AX62" s="120">
        <v>0</v>
      </c>
      <c r="AY62" s="33">
        <f>IF(AX62=1,$AY$71,0)</f>
        <v>0</v>
      </c>
      <c r="AZ62" s="120">
        <v>0</v>
      </c>
      <c r="BA62" s="33">
        <f>IF(AZ62=1,$BA$71,0)</f>
        <v>0</v>
      </c>
      <c r="BB62" s="120">
        <v>0</v>
      </c>
      <c r="BC62" s="33">
        <f>IF(BB62=1,$BC$71,0)</f>
        <v>0</v>
      </c>
      <c r="BD62" s="120">
        <v>0</v>
      </c>
      <c r="BE62" s="33">
        <f>IF(BD62=1,$BE$71,0)</f>
        <v>0</v>
      </c>
      <c r="BF62" s="120">
        <v>0</v>
      </c>
      <c r="BG62" s="33">
        <f>IF(BF62=1,$BG$71,0)</f>
        <v>0</v>
      </c>
      <c r="BH62" s="120">
        <v>0</v>
      </c>
      <c r="BI62" s="33">
        <f>IF(BH62=1,$BI$71,0)</f>
        <v>0</v>
      </c>
      <c r="BJ62" s="120">
        <v>0</v>
      </c>
      <c r="BK62" s="33">
        <f>IF(BJ62=1,$BK$71,0)</f>
        <v>0</v>
      </c>
      <c r="BL62" s="120">
        <v>0</v>
      </c>
      <c r="BM62" s="33">
        <f>IF(BL62=1,$BM$71,0)</f>
        <v>0</v>
      </c>
      <c r="BN62" s="120">
        <v>0</v>
      </c>
      <c r="BO62" s="33">
        <f>IF(BN62=1,$BO$71,0)</f>
        <v>0</v>
      </c>
      <c r="BP62" s="120">
        <v>1</v>
      </c>
      <c r="BQ62" s="33">
        <f>IF(BP62=1,$BQ$71,0)</f>
        <v>25</v>
      </c>
      <c r="BR62" s="120">
        <v>0</v>
      </c>
      <c r="BS62" s="33">
        <f>IF(BR62=1,$BS$71,0)</f>
        <v>0</v>
      </c>
      <c r="BT62" s="97">
        <f>BS62+BQ62+BO62+BM62+BK62+BI62+BG62+BE62+BC62+BA62+AY62+AW62+AU62+AS62+AQ62+AO62+AM62+AK62+AI62+AG62+AE62+AC62+AA62+Y62+W62+U62+S62+Q62+O62+M62+K62+I62+G62</f>
        <v>219.91249491249494</v>
      </c>
      <c r="BU62" s="35">
        <v>0.0004663194444444444</v>
      </c>
      <c r="BV62" s="36">
        <v>0.000624537037037037</v>
      </c>
      <c r="BW62" s="98">
        <f>BV62+BU62</f>
        <v>0.0010908564814814815</v>
      </c>
      <c r="BX62" s="123">
        <f>1+$BU$71/(BW62*100)</f>
        <v>1.3528188859416446</v>
      </c>
      <c r="BY62" s="99">
        <f>BT62*BX62</f>
        <v>297.501776372169</v>
      </c>
      <c r="BZ62" s="100">
        <f>RANK(BY62,$BY$3:$BY$70)</f>
        <v>60</v>
      </c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</row>
    <row r="63" spans="1:254" s="96" customFormat="1" ht="16.5" customHeight="1">
      <c r="A63" s="115" t="s">
        <v>131</v>
      </c>
      <c r="B63" s="128" t="s">
        <v>132</v>
      </c>
      <c r="C63" s="28">
        <v>2003</v>
      </c>
      <c r="D63" s="112" t="s">
        <v>106</v>
      </c>
      <c r="E63" s="29" t="s">
        <v>16</v>
      </c>
      <c r="F63" s="119">
        <v>0</v>
      </c>
      <c r="G63" s="33">
        <f>IF(F63=1,$G$71,0)</f>
        <v>0</v>
      </c>
      <c r="H63" s="120">
        <v>0</v>
      </c>
      <c r="I63" s="33">
        <f>IF(H63=1,$I$71,0)</f>
        <v>0</v>
      </c>
      <c r="J63" s="120">
        <v>0</v>
      </c>
      <c r="K63" s="33">
        <f>IF(J63=1,$K$71,0)</f>
        <v>0</v>
      </c>
      <c r="L63" s="120">
        <v>0</v>
      </c>
      <c r="M63" s="33">
        <f>IF(L63=1,$M$71,0)</f>
        <v>0</v>
      </c>
      <c r="N63" s="120">
        <v>0</v>
      </c>
      <c r="O63" s="33">
        <f>IF(N63=1,$O$71,0)</f>
        <v>0</v>
      </c>
      <c r="P63" s="120">
        <v>1</v>
      </c>
      <c r="Q63" s="33">
        <f>IF(P63=1,$Q$71,0)</f>
        <v>47.61904761904762</v>
      </c>
      <c r="R63" s="120">
        <v>0</v>
      </c>
      <c r="S63" s="33">
        <f>IF(R63=1,$S$71,0)</f>
        <v>0</v>
      </c>
      <c r="T63" s="120">
        <v>1</v>
      </c>
      <c r="U63" s="33">
        <f>IF(T63=1,$U$71,0)</f>
        <v>26.31578947368421</v>
      </c>
      <c r="V63" s="120">
        <v>0</v>
      </c>
      <c r="W63" s="33">
        <f>IF(V63=1,$W$71,0)</f>
        <v>0</v>
      </c>
      <c r="X63" s="120">
        <v>1</v>
      </c>
      <c r="Y63" s="33">
        <f>IF(X63=1,$Y$71,0)</f>
        <v>45.45454545454545</v>
      </c>
      <c r="Z63" s="120">
        <v>0</v>
      </c>
      <c r="AA63" s="33">
        <f>IF(Z63=1,$AA$71,0)</f>
        <v>0</v>
      </c>
      <c r="AB63" s="120">
        <v>0</v>
      </c>
      <c r="AC63" s="33">
        <f>IF(AB63=1,$AC$71,0)</f>
        <v>0</v>
      </c>
      <c r="AD63" s="120">
        <v>0</v>
      </c>
      <c r="AE63" s="33">
        <f>IF(AD63=1,$AE$71,0)</f>
        <v>0</v>
      </c>
      <c r="AF63" s="120">
        <v>1</v>
      </c>
      <c r="AG63" s="33">
        <f>IF(AF63=1,$AG$71,0)</f>
        <v>47.61904761904762</v>
      </c>
      <c r="AH63" s="120">
        <v>0</v>
      </c>
      <c r="AI63" s="33">
        <f>IF(AH63=1,$AI$71,0)</f>
        <v>0</v>
      </c>
      <c r="AJ63" s="120">
        <v>0</v>
      </c>
      <c r="AK63" s="33">
        <f>IF(AJ63=1,$AK$71,0)</f>
        <v>0</v>
      </c>
      <c r="AL63" s="120">
        <v>0</v>
      </c>
      <c r="AM63" s="33">
        <f>IF(AL63=1,$AM$71,0)</f>
        <v>0</v>
      </c>
      <c r="AN63" s="120">
        <v>0</v>
      </c>
      <c r="AO63" s="33">
        <f>IF(AN63=1,$AO$71,0)</f>
        <v>0</v>
      </c>
      <c r="AP63" s="120">
        <v>0</v>
      </c>
      <c r="AQ63" s="33">
        <f>IF(AP63=1,$AQ$71,0)</f>
        <v>0</v>
      </c>
      <c r="AR63" s="120">
        <v>0</v>
      </c>
      <c r="AS63" s="33">
        <f>IF(AR63=1,$AS$71,0)</f>
        <v>0</v>
      </c>
      <c r="AT63" s="120">
        <v>0</v>
      </c>
      <c r="AU63" s="33">
        <f>IF(AT63=1,$AU$71,0)</f>
        <v>0</v>
      </c>
      <c r="AV63" s="120">
        <v>0</v>
      </c>
      <c r="AW63" s="33">
        <f>IF(AV63=1,$AW$71,0)</f>
        <v>0</v>
      </c>
      <c r="AX63" s="120">
        <v>0</v>
      </c>
      <c r="AY63" s="33">
        <f>IF(AX63=1,$AY$71,0)</f>
        <v>0</v>
      </c>
      <c r="AZ63" s="120">
        <v>0</v>
      </c>
      <c r="BA63" s="33">
        <f>IF(AZ63=1,$BA$71,0)</f>
        <v>0</v>
      </c>
      <c r="BB63" s="120">
        <v>0</v>
      </c>
      <c r="BC63" s="33">
        <f>IF(BB63=1,$BC$71,0)</f>
        <v>0</v>
      </c>
      <c r="BD63" s="120">
        <v>0</v>
      </c>
      <c r="BE63" s="33">
        <f>IF(BD63=1,$BE$71,0)</f>
        <v>0</v>
      </c>
      <c r="BF63" s="120">
        <v>0</v>
      </c>
      <c r="BG63" s="33">
        <f>IF(BF63=1,$BG$71,0)</f>
        <v>0</v>
      </c>
      <c r="BH63" s="120">
        <v>0</v>
      </c>
      <c r="BI63" s="33">
        <f>IF(BH63=1,$BI$71,0)</f>
        <v>0</v>
      </c>
      <c r="BJ63" s="120">
        <v>0</v>
      </c>
      <c r="BK63" s="33">
        <f>IF(BJ63=1,$BK$71,0)</f>
        <v>0</v>
      </c>
      <c r="BL63" s="120">
        <v>0</v>
      </c>
      <c r="BM63" s="33">
        <f>IF(BL63=1,$BM$71,0)</f>
        <v>0</v>
      </c>
      <c r="BN63" s="120">
        <v>0</v>
      </c>
      <c r="BO63" s="33">
        <f>IF(BN63=1,$BO$71,0)</f>
        <v>0</v>
      </c>
      <c r="BP63" s="120">
        <v>0</v>
      </c>
      <c r="BQ63" s="33">
        <f>IF(BP63=1,$BQ$71,0)</f>
        <v>0</v>
      </c>
      <c r="BR63" s="120">
        <v>0</v>
      </c>
      <c r="BS63" s="33">
        <f>IF(BR63=1,$BS$71,0)</f>
        <v>0</v>
      </c>
      <c r="BT63" s="97">
        <f>BS63+BQ63+BO63+BM63+BK63+BI63+BG63+BE63+BC63+BA63+AY63+AW63+AU63+AS63+AQ63+AO63+AM63+AK63+AI63+AG63+AE63+AC63+AA63+Y63+W63+U63+S63+Q63+O63+M63+K63+I63+G63</f>
        <v>167.0084301663249</v>
      </c>
      <c r="BU63" s="35">
        <v>0.0002972222222222222</v>
      </c>
      <c r="BV63" s="36">
        <v>0.0002689814814814815</v>
      </c>
      <c r="BW63" s="98">
        <f>BV63+BU63</f>
        <v>0.0005662037037037037</v>
      </c>
      <c r="BX63" s="123">
        <f>1+$BU$71/(BW63*100)</f>
        <v>1.6797461161079312</v>
      </c>
      <c r="BY63" s="99">
        <f>BT63*BX63</f>
        <v>280.5317619291669</v>
      </c>
      <c r="BZ63" s="100">
        <f>RANK(BY63,$BY$3:$BY$70)</f>
        <v>61</v>
      </c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</row>
    <row r="64" spans="1:254" s="96" customFormat="1" ht="16.5" customHeight="1">
      <c r="A64" s="115" t="s">
        <v>100</v>
      </c>
      <c r="B64" s="128" t="s">
        <v>101</v>
      </c>
      <c r="C64" s="28">
        <v>2004</v>
      </c>
      <c r="D64" s="113" t="s">
        <v>62</v>
      </c>
      <c r="E64" s="29" t="s">
        <v>28</v>
      </c>
      <c r="F64" s="119">
        <v>0</v>
      </c>
      <c r="G64" s="33">
        <f>IF(F64=1,$G$71,0)</f>
        <v>0</v>
      </c>
      <c r="H64" s="120">
        <v>0</v>
      </c>
      <c r="I64" s="33">
        <f>IF(H64=1,$I$71,0)</f>
        <v>0</v>
      </c>
      <c r="J64" s="120">
        <v>0</v>
      </c>
      <c r="K64" s="33">
        <f>IF(J64=1,$K$71,0)</f>
        <v>0</v>
      </c>
      <c r="L64" s="120">
        <v>0</v>
      </c>
      <c r="M64" s="33">
        <f>IF(L64=1,$M$71,0)</f>
        <v>0</v>
      </c>
      <c r="N64" s="120">
        <v>0</v>
      </c>
      <c r="O64" s="33">
        <f>IF(N64=1,$O$71,0)</f>
        <v>0</v>
      </c>
      <c r="P64" s="120">
        <v>0</v>
      </c>
      <c r="Q64" s="33">
        <f>IF(P64=1,$Q$71,0)</f>
        <v>0</v>
      </c>
      <c r="R64" s="120">
        <v>0</v>
      </c>
      <c r="S64" s="33">
        <f>IF(R64=1,$S$71,0)</f>
        <v>0</v>
      </c>
      <c r="T64" s="120">
        <v>1</v>
      </c>
      <c r="U64" s="33">
        <f>IF(T64=1,$U$71,0)</f>
        <v>26.31578947368421</v>
      </c>
      <c r="V64" s="120">
        <v>0</v>
      </c>
      <c r="W64" s="33">
        <f>IF(V64=1,$W$71,0)</f>
        <v>0</v>
      </c>
      <c r="X64" s="120">
        <v>0</v>
      </c>
      <c r="Y64" s="33">
        <f>IF(X64=1,$Y$71,0)</f>
        <v>0</v>
      </c>
      <c r="Z64" s="120">
        <v>1</v>
      </c>
      <c r="AA64" s="33">
        <f>IF(Z64=1,$AA$71,0)</f>
        <v>50</v>
      </c>
      <c r="AB64" s="120">
        <v>1</v>
      </c>
      <c r="AC64" s="33">
        <f>IF(AB64=1,$AC$71,0)</f>
        <v>47.61904761904762</v>
      </c>
      <c r="AD64" s="120">
        <v>0</v>
      </c>
      <c r="AE64" s="33">
        <f>IF(AD64=1,$AE$71,0)</f>
        <v>0</v>
      </c>
      <c r="AF64" s="120">
        <v>0</v>
      </c>
      <c r="AG64" s="33">
        <f>IF(AF64=1,$AG$71,0)</f>
        <v>0</v>
      </c>
      <c r="AH64" s="120">
        <v>0</v>
      </c>
      <c r="AI64" s="33">
        <f>IF(AH64=1,$AI$71,0)</f>
        <v>0</v>
      </c>
      <c r="AJ64" s="120">
        <v>1</v>
      </c>
      <c r="AK64" s="33">
        <f>IF(AJ64=1,$AK$71,0)</f>
        <v>37.03703703703704</v>
      </c>
      <c r="AL64" s="120">
        <v>0</v>
      </c>
      <c r="AM64" s="33">
        <f>IF(AL64=1,$AM$71,0)</f>
        <v>0</v>
      </c>
      <c r="AN64" s="120">
        <v>0</v>
      </c>
      <c r="AO64" s="33">
        <f>IF(AN64=1,$AO$71,0)</f>
        <v>0</v>
      </c>
      <c r="AP64" s="120">
        <v>0</v>
      </c>
      <c r="AQ64" s="33">
        <f>IF(AP64=1,$AQ$71,0)</f>
        <v>0</v>
      </c>
      <c r="AR64" s="120">
        <v>0</v>
      </c>
      <c r="AS64" s="33">
        <f>IF(AR64=1,$AS$71,0)</f>
        <v>0</v>
      </c>
      <c r="AT64" s="120">
        <v>0</v>
      </c>
      <c r="AU64" s="33">
        <f>IF(AT64=1,$AU$71,0)</f>
        <v>0</v>
      </c>
      <c r="AV64" s="120">
        <v>0</v>
      </c>
      <c r="AW64" s="33">
        <f>IF(AV64=1,$AW$71,0)</f>
        <v>0</v>
      </c>
      <c r="AX64" s="120">
        <v>0</v>
      </c>
      <c r="AY64" s="33">
        <f>IF(AX64=1,$AY$71,0)</f>
        <v>0</v>
      </c>
      <c r="AZ64" s="120">
        <v>0</v>
      </c>
      <c r="BA64" s="33">
        <f>IF(AZ64=1,$BA$71,0)</f>
        <v>0</v>
      </c>
      <c r="BB64" s="120">
        <v>0</v>
      </c>
      <c r="BC64" s="33">
        <f>IF(BB64=1,$BC$71,0)</f>
        <v>0</v>
      </c>
      <c r="BD64" s="120">
        <v>0</v>
      </c>
      <c r="BE64" s="33">
        <f>IF(BD64=1,$BE$71,0)</f>
        <v>0</v>
      </c>
      <c r="BF64" s="120">
        <v>0</v>
      </c>
      <c r="BG64" s="33">
        <f>IF(BF64=1,$BG$71,0)</f>
        <v>0</v>
      </c>
      <c r="BH64" s="120">
        <v>0</v>
      </c>
      <c r="BI64" s="33">
        <f>IF(BH64=1,$BI$71,0)</f>
        <v>0</v>
      </c>
      <c r="BJ64" s="120">
        <v>0</v>
      </c>
      <c r="BK64" s="33">
        <f>IF(BJ64=1,$BK$71,0)</f>
        <v>0</v>
      </c>
      <c r="BL64" s="120">
        <v>0</v>
      </c>
      <c r="BM64" s="33">
        <f>IF(BL64=1,$BM$71,0)</f>
        <v>0</v>
      </c>
      <c r="BN64" s="120">
        <v>0</v>
      </c>
      <c r="BO64" s="33">
        <f>IF(BN64=1,$BO$71,0)</f>
        <v>0</v>
      </c>
      <c r="BP64" s="120">
        <v>0</v>
      </c>
      <c r="BQ64" s="33">
        <f>IF(BP64=1,$BQ$71,0)</f>
        <v>0</v>
      </c>
      <c r="BR64" s="120">
        <v>0</v>
      </c>
      <c r="BS64" s="33">
        <f>IF(BR64=1,$BS$71,0)</f>
        <v>0</v>
      </c>
      <c r="BT64" s="97">
        <f>BS64+BQ64+BO64+BM64+BK64+BI64+BG64+BE64+BC64+BA64+AY64+AW64+AU64+AS64+AQ64+AO64+AM64+AK64+AI64+AG64+AE64+AC64+AA64+Y64+W64+U64+S64+Q64+O64+M64+K64+I64+G64</f>
        <v>160.97187412976888</v>
      </c>
      <c r="BU64" s="35">
        <v>0.00028819444444444444</v>
      </c>
      <c r="BV64" s="36">
        <v>0.00024988425925925927</v>
      </c>
      <c r="BW64" s="98">
        <f>BV64+BU64</f>
        <v>0.0005380787037037037</v>
      </c>
      <c r="BX64" s="123">
        <f>1+$BU$71/(BW64*100)</f>
        <v>1.7152759733275973</v>
      </c>
      <c r="BY64" s="99">
        <f>BT64*BX64</f>
        <v>276.1111880763068</v>
      </c>
      <c r="BZ64" s="100">
        <f>RANK(BY64,$BY$3:$BY$70)</f>
        <v>62</v>
      </c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</row>
    <row r="65" spans="1:254" s="96" customFormat="1" ht="16.5" customHeight="1">
      <c r="A65" s="115" t="s">
        <v>96</v>
      </c>
      <c r="B65" s="128" t="s">
        <v>97</v>
      </c>
      <c r="C65" s="28">
        <v>2004</v>
      </c>
      <c r="D65" s="113" t="s">
        <v>62</v>
      </c>
      <c r="E65" s="29" t="s">
        <v>16</v>
      </c>
      <c r="F65" s="119">
        <v>0</v>
      </c>
      <c r="G65" s="33">
        <f>IF(F65=1,$G$71,0)</f>
        <v>0</v>
      </c>
      <c r="H65" s="120">
        <v>0</v>
      </c>
      <c r="I65" s="33">
        <f>IF(H65=1,$I$71,0)</f>
        <v>0</v>
      </c>
      <c r="J65" s="120">
        <v>0</v>
      </c>
      <c r="K65" s="33">
        <f>IF(J65=1,$K$71,0)</f>
        <v>0</v>
      </c>
      <c r="L65" s="120">
        <v>0</v>
      </c>
      <c r="M65" s="33">
        <f>IF(L65=1,$M$71,0)</f>
        <v>0</v>
      </c>
      <c r="N65" s="120">
        <v>0</v>
      </c>
      <c r="O65" s="33">
        <f>IF(N65=1,$O$71,0)</f>
        <v>0</v>
      </c>
      <c r="P65" s="120">
        <v>0</v>
      </c>
      <c r="Q65" s="33">
        <f>IF(P65=1,$Q$71,0)</f>
        <v>0</v>
      </c>
      <c r="R65" s="120">
        <v>1</v>
      </c>
      <c r="S65" s="33">
        <f>IF(R65=1,$S$71,0)</f>
        <v>33.333333333333336</v>
      </c>
      <c r="T65" s="120">
        <v>1</v>
      </c>
      <c r="U65" s="33">
        <f>IF(T65=1,$U$71,0)</f>
        <v>26.31578947368421</v>
      </c>
      <c r="V65" s="120">
        <v>1</v>
      </c>
      <c r="W65" s="33">
        <f>IF(V65=1,$W$71,0)</f>
        <v>55.55555555555556</v>
      </c>
      <c r="X65" s="120">
        <v>0</v>
      </c>
      <c r="Y65" s="33">
        <f>IF(X65=1,$Y$71,0)</f>
        <v>0</v>
      </c>
      <c r="Z65" s="120">
        <v>1</v>
      </c>
      <c r="AA65" s="33">
        <f>IF(Z65=1,$AA$71,0)</f>
        <v>50</v>
      </c>
      <c r="AB65" s="120">
        <v>0</v>
      </c>
      <c r="AC65" s="33">
        <f>IF(AB65=1,$AC$71,0)</f>
        <v>0</v>
      </c>
      <c r="AD65" s="120">
        <v>0</v>
      </c>
      <c r="AE65" s="33">
        <f>IF(AD65=1,$AE$71,0)</f>
        <v>0</v>
      </c>
      <c r="AF65" s="120">
        <v>0</v>
      </c>
      <c r="AG65" s="33">
        <f>IF(AF65=1,$AG$71,0)</f>
        <v>0</v>
      </c>
      <c r="AH65" s="120">
        <v>0</v>
      </c>
      <c r="AI65" s="33">
        <f>IF(AH65=1,$AI$71,0)</f>
        <v>0</v>
      </c>
      <c r="AJ65" s="120">
        <v>0</v>
      </c>
      <c r="AK65" s="33">
        <f>IF(AJ65=1,$AK$71,0)</f>
        <v>0</v>
      </c>
      <c r="AL65" s="120">
        <v>0</v>
      </c>
      <c r="AM65" s="33">
        <f>IF(AL65=1,$AM$71,0)</f>
        <v>0</v>
      </c>
      <c r="AN65" s="120">
        <v>0</v>
      </c>
      <c r="AO65" s="33">
        <f>IF(AN65=1,$AO$71,0)</f>
        <v>0</v>
      </c>
      <c r="AP65" s="120">
        <v>0</v>
      </c>
      <c r="AQ65" s="33">
        <f>IF(AP65=1,$AQ$71,0)</f>
        <v>0</v>
      </c>
      <c r="AR65" s="120">
        <v>0</v>
      </c>
      <c r="AS65" s="33">
        <f>IF(AR65=1,$AS$71,0)</f>
        <v>0</v>
      </c>
      <c r="AT65" s="120">
        <v>0</v>
      </c>
      <c r="AU65" s="33">
        <f>IF(AT65=1,$AU$71,0)</f>
        <v>0</v>
      </c>
      <c r="AV65" s="120">
        <v>0</v>
      </c>
      <c r="AW65" s="33">
        <f>IF(AV65=1,$AW$71,0)</f>
        <v>0</v>
      </c>
      <c r="AX65" s="120">
        <v>0</v>
      </c>
      <c r="AY65" s="33">
        <f>IF(AX65=1,$AY$71,0)</f>
        <v>0</v>
      </c>
      <c r="AZ65" s="120">
        <v>0</v>
      </c>
      <c r="BA65" s="33">
        <f>IF(AZ65=1,$BA$71,0)</f>
        <v>0</v>
      </c>
      <c r="BB65" s="120">
        <v>0</v>
      </c>
      <c r="BC65" s="33">
        <f>IF(BB65=1,$BC$71,0)</f>
        <v>0</v>
      </c>
      <c r="BD65" s="120">
        <v>0</v>
      </c>
      <c r="BE65" s="33">
        <f>IF(BD65=1,$BE$71,0)</f>
        <v>0</v>
      </c>
      <c r="BF65" s="120">
        <v>0</v>
      </c>
      <c r="BG65" s="33">
        <f>IF(BF65=1,$BG$71,0)</f>
        <v>0</v>
      </c>
      <c r="BH65" s="120">
        <v>0</v>
      </c>
      <c r="BI65" s="33">
        <f>IF(BH65=1,$BI$71,0)</f>
        <v>0</v>
      </c>
      <c r="BJ65" s="120">
        <v>0</v>
      </c>
      <c r="BK65" s="33">
        <f>IF(BJ65=1,$BK$71,0)</f>
        <v>0</v>
      </c>
      <c r="BL65" s="120">
        <v>0</v>
      </c>
      <c r="BM65" s="33">
        <f>IF(BL65=1,$BM$71,0)</f>
        <v>0</v>
      </c>
      <c r="BN65" s="120">
        <v>0</v>
      </c>
      <c r="BO65" s="33">
        <f>IF(BN65=1,$BO$71,0)</f>
        <v>0</v>
      </c>
      <c r="BP65" s="120">
        <v>0</v>
      </c>
      <c r="BQ65" s="33">
        <f>IF(BP65=1,$BQ$71,0)</f>
        <v>0</v>
      </c>
      <c r="BR65" s="120">
        <v>0</v>
      </c>
      <c r="BS65" s="33">
        <f>IF(BR65=1,$BS$71,0)</f>
        <v>0</v>
      </c>
      <c r="BT65" s="97">
        <f>BS65+BQ65+BO65+BM65+BK65+BI65+BG65+BE65+BC65+BA65+AY65+AW65+AU65+AS65+AQ65+AO65+AM65+AK65+AI65+AG65+AE65+AC65+AA65+Y65+W65+U65+S65+Q65+O65+M65+K65+I65+G65</f>
        <v>165.2046783625731</v>
      </c>
      <c r="BU65" s="35">
        <v>0.00033541666666666664</v>
      </c>
      <c r="BV65" s="36">
        <v>0.00032060185185185186</v>
      </c>
      <c r="BW65" s="98">
        <f>BV65+BU65</f>
        <v>0.0006560185185185185</v>
      </c>
      <c r="BX65" s="123">
        <f>1+$BU$71/(BW65*100)</f>
        <v>1.58668278052223</v>
      </c>
      <c r="BY65" s="99">
        <f>BT65*BX65</f>
        <v>262.1274184196082</v>
      </c>
      <c r="BZ65" s="100">
        <f>RANK(BY65,$BY$3:$BY$70)</f>
        <v>63</v>
      </c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</row>
    <row r="66" spans="1:254" s="96" customFormat="1" ht="16.5" customHeight="1">
      <c r="A66" s="115" t="s">
        <v>156</v>
      </c>
      <c r="B66" s="128" t="s">
        <v>41</v>
      </c>
      <c r="C66" s="28">
        <v>2006</v>
      </c>
      <c r="D66" s="113" t="s">
        <v>15</v>
      </c>
      <c r="E66" s="29" t="s">
        <v>65</v>
      </c>
      <c r="F66" s="119">
        <v>0</v>
      </c>
      <c r="G66" s="33">
        <f>IF(F66=1,$G$71,0)</f>
        <v>0</v>
      </c>
      <c r="H66" s="120">
        <v>0</v>
      </c>
      <c r="I66" s="33">
        <f>IF(H66=1,$I$71,0)</f>
        <v>0</v>
      </c>
      <c r="J66" s="120">
        <v>0</v>
      </c>
      <c r="K66" s="33">
        <f>IF(J66=1,$K$71,0)</f>
        <v>0</v>
      </c>
      <c r="L66" s="120">
        <v>1</v>
      </c>
      <c r="M66" s="33">
        <f>IF(L66=1,$M$71,0)</f>
        <v>83.33333333333333</v>
      </c>
      <c r="N66" s="120">
        <v>0</v>
      </c>
      <c r="O66" s="33">
        <f>IF(N66=1,$O$71,0)</f>
        <v>0</v>
      </c>
      <c r="P66" s="120">
        <v>0</v>
      </c>
      <c r="Q66" s="33">
        <f>IF(P66=1,$Q$71,0)</f>
        <v>0</v>
      </c>
      <c r="R66" s="120">
        <v>1</v>
      </c>
      <c r="S66" s="33">
        <f>IF(R66=1,$S$71,0)</f>
        <v>33.333333333333336</v>
      </c>
      <c r="T66" s="120">
        <v>0</v>
      </c>
      <c r="U66" s="33">
        <f>IF(T66=1,$U$71,0)</f>
        <v>0</v>
      </c>
      <c r="V66" s="120">
        <v>1</v>
      </c>
      <c r="W66" s="33">
        <f>IF(V66=1,$W$71,0)</f>
        <v>55.55555555555556</v>
      </c>
      <c r="X66" s="120">
        <v>0</v>
      </c>
      <c r="Y66" s="33">
        <f>IF(X66=1,$Y$71,0)</f>
        <v>0</v>
      </c>
      <c r="Z66" s="120">
        <v>0</v>
      </c>
      <c r="AA66" s="33">
        <f>IF(Z66=1,$AA$71,0)</f>
        <v>0</v>
      </c>
      <c r="AB66" s="120">
        <v>0</v>
      </c>
      <c r="AC66" s="33">
        <f>IF(AB66=1,$AC$71,0)</f>
        <v>0</v>
      </c>
      <c r="AD66" s="120">
        <v>0</v>
      </c>
      <c r="AE66" s="33">
        <f>IF(AD66=1,$AE$71,0)</f>
        <v>0</v>
      </c>
      <c r="AF66" s="120">
        <v>0</v>
      </c>
      <c r="AG66" s="33">
        <f>IF(AF66=1,$AG$71,0)</f>
        <v>0</v>
      </c>
      <c r="AH66" s="120">
        <v>0</v>
      </c>
      <c r="AI66" s="33">
        <f>IF(AH66=1,$AI$71,0)</f>
        <v>0</v>
      </c>
      <c r="AJ66" s="120">
        <v>0</v>
      </c>
      <c r="AK66" s="33">
        <f>IF(AJ66=1,$AK$71,0)</f>
        <v>0</v>
      </c>
      <c r="AL66" s="120">
        <v>0</v>
      </c>
      <c r="AM66" s="33">
        <f>IF(AL66=1,$AM$71,0)</f>
        <v>0</v>
      </c>
      <c r="AN66" s="120">
        <v>0</v>
      </c>
      <c r="AO66" s="33">
        <f>IF(AN66=1,$AO$71,0)</f>
        <v>0</v>
      </c>
      <c r="AP66" s="120">
        <v>0</v>
      </c>
      <c r="AQ66" s="33">
        <f>IF(AP66=1,$AQ$71,0)</f>
        <v>0</v>
      </c>
      <c r="AR66" s="120">
        <v>0</v>
      </c>
      <c r="AS66" s="33">
        <f>IF(AR66=1,$AS$71,0)</f>
        <v>0</v>
      </c>
      <c r="AT66" s="120">
        <v>0</v>
      </c>
      <c r="AU66" s="33">
        <f>IF(AT66=1,$AU$71,0)</f>
        <v>0</v>
      </c>
      <c r="AV66" s="120">
        <v>0</v>
      </c>
      <c r="AW66" s="33">
        <f>IF(AV66=1,$AW$71,0)</f>
        <v>0</v>
      </c>
      <c r="AX66" s="120">
        <v>0</v>
      </c>
      <c r="AY66" s="33">
        <f>IF(AX66=1,$AY$71,0)</f>
        <v>0</v>
      </c>
      <c r="AZ66" s="120">
        <v>0</v>
      </c>
      <c r="BA66" s="33">
        <f>IF(AZ66=1,$BA$71,0)</f>
        <v>0</v>
      </c>
      <c r="BB66" s="120">
        <v>0</v>
      </c>
      <c r="BC66" s="33">
        <f>IF(BB66=1,$BC$71,0)</f>
        <v>0</v>
      </c>
      <c r="BD66" s="120">
        <v>0</v>
      </c>
      <c r="BE66" s="33">
        <f>IF(BD66=1,$BE$71,0)</f>
        <v>0</v>
      </c>
      <c r="BF66" s="120">
        <v>0</v>
      </c>
      <c r="BG66" s="33">
        <f>IF(BF66=1,$BG$71,0)</f>
        <v>0</v>
      </c>
      <c r="BH66" s="120">
        <v>0</v>
      </c>
      <c r="BI66" s="33">
        <f>IF(BH66=1,$BI$71,0)</f>
        <v>0</v>
      </c>
      <c r="BJ66" s="120">
        <v>0</v>
      </c>
      <c r="BK66" s="33">
        <f>IF(BJ66=1,$BK$71,0)</f>
        <v>0</v>
      </c>
      <c r="BL66" s="120">
        <v>0</v>
      </c>
      <c r="BM66" s="33">
        <f>IF(BL66=1,$BM$71,0)</f>
        <v>0</v>
      </c>
      <c r="BN66" s="120">
        <v>0</v>
      </c>
      <c r="BO66" s="33">
        <f>IF(BN66=1,$BO$71,0)</f>
        <v>0</v>
      </c>
      <c r="BP66" s="120">
        <v>0</v>
      </c>
      <c r="BQ66" s="33">
        <f>IF(BP66=1,$BQ$71,0)</f>
        <v>0</v>
      </c>
      <c r="BR66" s="120">
        <v>0</v>
      </c>
      <c r="BS66" s="33">
        <f>IF(BR66=1,$BS$71,0)</f>
        <v>0</v>
      </c>
      <c r="BT66" s="97">
        <f>BS66+BQ66+BO66+BM66+BK66+BI66+BG66+BE66+BC66+BA66+AY66+AW66+AU66+AS66+AQ66+AO66+AM66+AK66+AI66+AG66+AE66+AC66+AA66+Y66+W66+U66+S66+Q66+O66+M66+K66+I66+G66</f>
        <v>172.22222222222223</v>
      </c>
      <c r="BU66" s="35">
        <v>0.00048715277777777776</v>
      </c>
      <c r="BV66" s="36">
        <v>0.000356712962962963</v>
      </c>
      <c r="BW66" s="98">
        <f>BV66+BU66</f>
        <v>0.0008438657407407407</v>
      </c>
      <c r="BX66" s="123">
        <f>1+$BU$71/(BW66*100)</f>
        <v>1.4560853106569744</v>
      </c>
      <c r="BY66" s="99">
        <f>BT66*BX66</f>
        <v>250.77024794647895</v>
      </c>
      <c r="BZ66" s="100">
        <f>RANK(BY66,$BY$3:$BY$70)</f>
        <v>64</v>
      </c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</row>
    <row r="67" spans="1:254" s="96" customFormat="1" ht="16.5" customHeight="1">
      <c r="A67" s="115" t="s">
        <v>98</v>
      </c>
      <c r="B67" s="128" t="s">
        <v>99</v>
      </c>
      <c r="C67" s="28">
        <v>2005</v>
      </c>
      <c r="D67" s="112" t="s">
        <v>152</v>
      </c>
      <c r="E67" s="29" t="s">
        <v>16</v>
      </c>
      <c r="F67" s="119">
        <v>0</v>
      </c>
      <c r="G67" s="33">
        <f>IF(F67=1,$G$71,0)</f>
        <v>0</v>
      </c>
      <c r="H67" s="120">
        <v>0</v>
      </c>
      <c r="I67" s="33">
        <f>IF(H67=1,$I$71,0)</f>
        <v>0</v>
      </c>
      <c r="J67" s="120">
        <v>0</v>
      </c>
      <c r="K67" s="33">
        <f>IF(J67=1,$K$71,0)</f>
        <v>0</v>
      </c>
      <c r="L67" s="120">
        <v>0</v>
      </c>
      <c r="M67" s="33">
        <f>IF(L67=1,$M$71,0)</f>
        <v>0</v>
      </c>
      <c r="N67" s="120">
        <v>0</v>
      </c>
      <c r="O67" s="33">
        <f>IF(N67=1,$O$71,0)</f>
        <v>0</v>
      </c>
      <c r="P67" s="120">
        <v>0</v>
      </c>
      <c r="Q67" s="33">
        <f>IF(P67=1,$Q$71,0)</f>
        <v>0</v>
      </c>
      <c r="R67" s="120">
        <v>1</v>
      </c>
      <c r="S67" s="33">
        <f>IF(R67=1,$S$71,0)</f>
        <v>33.333333333333336</v>
      </c>
      <c r="T67" s="120">
        <v>0</v>
      </c>
      <c r="U67" s="33">
        <f>IF(T67=1,$U$71,0)</f>
        <v>0</v>
      </c>
      <c r="V67" s="120">
        <v>1</v>
      </c>
      <c r="W67" s="33">
        <f>IF(V67=1,$W$71,0)</f>
        <v>55.55555555555556</v>
      </c>
      <c r="X67" s="120">
        <v>0</v>
      </c>
      <c r="Y67" s="33">
        <f>IF(X67=1,$Y$71,0)</f>
        <v>0</v>
      </c>
      <c r="Z67" s="120">
        <v>1</v>
      </c>
      <c r="AA67" s="33">
        <f>IF(Z67=1,$AA$71,0)</f>
        <v>50</v>
      </c>
      <c r="AB67" s="120">
        <v>0</v>
      </c>
      <c r="AC67" s="33">
        <f>IF(AB67=1,$AC$71,0)</f>
        <v>0</v>
      </c>
      <c r="AD67" s="120">
        <v>0</v>
      </c>
      <c r="AE67" s="33">
        <f>IF(AD67=1,$AE$71,0)</f>
        <v>0</v>
      </c>
      <c r="AF67" s="120">
        <v>0</v>
      </c>
      <c r="AG67" s="33">
        <f>IF(AF67=1,$AG$71,0)</f>
        <v>0</v>
      </c>
      <c r="AH67" s="120">
        <v>0</v>
      </c>
      <c r="AI67" s="33">
        <f>IF(AH67=1,$AI$71,0)</f>
        <v>0</v>
      </c>
      <c r="AJ67" s="120">
        <v>0</v>
      </c>
      <c r="AK67" s="33">
        <f>IF(AJ67=1,$AK$71,0)</f>
        <v>0</v>
      </c>
      <c r="AL67" s="120">
        <v>0</v>
      </c>
      <c r="AM67" s="33">
        <f>IF(AL67=1,$AM$71,0)</f>
        <v>0</v>
      </c>
      <c r="AN67" s="120">
        <v>0</v>
      </c>
      <c r="AO67" s="33">
        <f>IF(AN67=1,$AO$71,0)</f>
        <v>0</v>
      </c>
      <c r="AP67" s="120">
        <v>0</v>
      </c>
      <c r="AQ67" s="33">
        <f>IF(AP67=1,$AQ$71,0)</f>
        <v>0</v>
      </c>
      <c r="AR67" s="120">
        <v>0</v>
      </c>
      <c r="AS67" s="33">
        <f>IF(AR67=1,$AS$71,0)</f>
        <v>0</v>
      </c>
      <c r="AT67" s="120">
        <v>0</v>
      </c>
      <c r="AU67" s="33">
        <f>IF(AT67=1,$AU$71,0)</f>
        <v>0</v>
      </c>
      <c r="AV67" s="120">
        <v>0</v>
      </c>
      <c r="AW67" s="33">
        <f>IF(AV67=1,$AW$71,0)</f>
        <v>0</v>
      </c>
      <c r="AX67" s="120">
        <v>0</v>
      </c>
      <c r="AY67" s="33">
        <f>IF(AX67=1,$AY$71,0)</f>
        <v>0</v>
      </c>
      <c r="AZ67" s="120">
        <v>0</v>
      </c>
      <c r="BA67" s="33">
        <f>IF(AZ67=1,$BA$71,0)</f>
        <v>0</v>
      </c>
      <c r="BB67" s="120">
        <v>0</v>
      </c>
      <c r="BC67" s="33">
        <f>IF(BB67=1,$BC$71,0)</f>
        <v>0</v>
      </c>
      <c r="BD67" s="120">
        <v>0</v>
      </c>
      <c r="BE67" s="33">
        <f>IF(BD67=1,$BE$71,0)</f>
        <v>0</v>
      </c>
      <c r="BF67" s="120">
        <v>0</v>
      </c>
      <c r="BG67" s="33">
        <f>IF(BF67=1,$BG$71,0)</f>
        <v>0</v>
      </c>
      <c r="BH67" s="120">
        <v>0</v>
      </c>
      <c r="BI67" s="33">
        <f>IF(BH67=1,$BI$71,0)</f>
        <v>0</v>
      </c>
      <c r="BJ67" s="120">
        <v>0</v>
      </c>
      <c r="BK67" s="33">
        <f>IF(BJ67=1,$BK$71,0)</f>
        <v>0</v>
      </c>
      <c r="BL67" s="120">
        <v>0</v>
      </c>
      <c r="BM67" s="33">
        <f>IF(BL67=1,$BM$71,0)</f>
        <v>0</v>
      </c>
      <c r="BN67" s="120">
        <v>0</v>
      </c>
      <c r="BO67" s="33">
        <f>IF(BN67=1,$BO$71,0)</f>
        <v>0</v>
      </c>
      <c r="BP67" s="120">
        <v>0</v>
      </c>
      <c r="BQ67" s="33">
        <f>IF(BP67=1,$BQ$71,0)</f>
        <v>0</v>
      </c>
      <c r="BR67" s="120">
        <v>0</v>
      </c>
      <c r="BS67" s="33">
        <f>IF(BR67=1,$BS$71,0)</f>
        <v>0</v>
      </c>
      <c r="BT67" s="97">
        <f>BS67+BQ67+BO67+BM67+BK67+BI67+BG67+BE67+BC67+BA67+AY67+AW67+AU67+AS67+AQ67+AO67+AM67+AK67+AI67+AG67+AE67+AC67+AA67+Y67+W67+U67+S67+Q67+O67+M67+K67+I67+G67</f>
        <v>138.88888888888889</v>
      </c>
      <c r="BU67" s="35">
        <v>0.00038368055555555557</v>
      </c>
      <c r="BV67" s="36">
        <v>0.00024259259259259262</v>
      </c>
      <c r="BW67" s="98">
        <f>BV67+BU67</f>
        <v>0.0006262731481481482</v>
      </c>
      <c r="BX67" s="123">
        <f>1+$BU$71/(BW67*100)</f>
        <v>1.614547773054888</v>
      </c>
      <c r="BY67" s="99">
        <f>BT67*BX67</f>
        <v>224.24274625762334</v>
      </c>
      <c r="BZ67" s="100">
        <f>RANK(BY67,$BY$3:$BY$70)</f>
        <v>65</v>
      </c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</row>
    <row r="68" spans="1:254" s="96" customFormat="1" ht="16.5" customHeight="1">
      <c r="A68" s="115" t="s">
        <v>149</v>
      </c>
      <c r="B68" s="128" t="s">
        <v>150</v>
      </c>
      <c r="C68" s="28">
        <v>2003</v>
      </c>
      <c r="D68" s="113" t="s">
        <v>134</v>
      </c>
      <c r="E68" s="29" t="s">
        <v>28</v>
      </c>
      <c r="F68" s="119">
        <v>0</v>
      </c>
      <c r="G68" s="33">
        <f>IF(F68=1,$G$71,0)</f>
        <v>0</v>
      </c>
      <c r="H68" s="120">
        <v>0</v>
      </c>
      <c r="I68" s="33">
        <f>IF(H68=1,$I$71,0)</f>
        <v>0</v>
      </c>
      <c r="J68" s="120">
        <v>0</v>
      </c>
      <c r="K68" s="33">
        <f>IF(J68=1,$K$71,0)</f>
        <v>0</v>
      </c>
      <c r="L68" s="120">
        <v>0</v>
      </c>
      <c r="M68" s="33">
        <f>IF(L68=1,$M$71,0)</f>
        <v>0</v>
      </c>
      <c r="N68" s="120">
        <v>0</v>
      </c>
      <c r="O68" s="33">
        <f>IF(N68=1,$O$71,0)</f>
        <v>0</v>
      </c>
      <c r="P68" s="120">
        <v>0</v>
      </c>
      <c r="Q68" s="33">
        <f>IF(P68=1,$Q$71,0)</f>
        <v>0</v>
      </c>
      <c r="R68" s="120">
        <v>1</v>
      </c>
      <c r="S68" s="33">
        <f>IF(R68=1,$S$71,0)</f>
        <v>33.333333333333336</v>
      </c>
      <c r="T68" s="120">
        <v>0</v>
      </c>
      <c r="U68" s="33">
        <f>IF(T68=1,$U$71,0)</f>
        <v>0</v>
      </c>
      <c r="V68" s="120">
        <v>0</v>
      </c>
      <c r="W68" s="33">
        <f>IF(V68=1,$W$71,0)</f>
        <v>0</v>
      </c>
      <c r="X68" s="120">
        <v>0</v>
      </c>
      <c r="Y68" s="33">
        <f>IF(X68=1,$Y$71,0)</f>
        <v>0</v>
      </c>
      <c r="Z68" s="120">
        <v>0</v>
      </c>
      <c r="AA68" s="33">
        <f>IF(Z68=1,$AA$71,0)</f>
        <v>0</v>
      </c>
      <c r="AB68" s="120">
        <v>0</v>
      </c>
      <c r="AC68" s="33">
        <f>IF(AB68=1,$AC$71,0)</f>
        <v>0</v>
      </c>
      <c r="AD68" s="120">
        <v>0</v>
      </c>
      <c r="AE68" s="33">
        <f>IF(AD68=1,$AE$71,0)</f>
        <v>0</v>
      </c>
      <c r="AF68" s="120">
        <v>0</v>
      </c>
      <c r="AG68" s="33">
        <f>IF(AF68=1,$AG$71,0)</f>
        <v>0</v>
      </c>
      <c r="AH68" s="120">
        <v>0</v>
      </c>
      <c r="AI68" s="33">
        <f>IF(AH68=1,$AI$71,0)</f>
        <v>0</v>
      </c>
      <c r="AJ68" s="120">
        <v>0</v>
      </c>
      <c r="AK68" s="33">
        <f>IF(AJ68=1,$AK$71,0)</f>
        <v>0</v>
      </c>
      <c r="AL68" s="120">
        <v>0</v>
      </c>
      <c r="AM68" s="33">
        <f>IF(AL68=1,$AM$71,0)</f>
        <v>0</v>
      </c>
      <c r="AN68" s="120">
        <v>0</v>
      </c>
      <c r="AO68" s="33">
        <f>IF(AN68=1,$AO$71,0)</f>
        <v>0</v>
      </c>
      <c r="AP68" s="120">
        <v>0</v>
      </c>
      <c r="AQ68" s="33">
        <f>IF(AP68=1,$AQ$71,0)</f>
        <v>0</v>
      </c>
      <c r="AR68" s="120">
        <v>0</v>
      </c>
      <c r="AS68" s="33">
        <f>IF(AR68=1,$AS$71,0)</f>
        <v>0</v>
      </c>
      <c r="AT68" s="120">
        <v>0</v>
      </c>
      <c r="AU68" s="33">
        <f>IF(AT68=1,$AU$71,0)</f>
        <v>0</v>
      </c>
      <c r="AV68" s="120">
        <v>0</v>
      </c>
      <c r="AW68" s="33">
        <f>IF(AV68=1,$AW$71,0)</f>
        <v>0</v>
      </c>
      <c r="AX68" s="120">
        <v>0</v>
      </c>
      <c r="AY68" s="33">
        <f>IF(AX68=1,$AY$71,0)</f>
        <v>0</v>
      </c>
      <c r="AZ68" s="120">
        <v>0</v>
      </c>
      <c r="BA68" s="33">
        <f>IF(AZ68=1,$BA$71,0)</f>
        <v>0</v>
      </c>
      <c r="BB68" s="120">
        <v>0</v>
      </c>
      <c r="BC68" s="33">
        <f>IF(BB68=1,$BC$71,0)</f>
        <v>0</v>
      </c>
      <c r="BD68" s="120">
        <v>0</v>
      </c>
      <c r="BE68" s="33">
        <f>IF(BD68=1,$BE$71,0)</f>
        <v>0</v>
      </c>
      <c r="BF68" s="120">
        <v>0</v>
      </c>
      <c r="BG68" s="33">
        <f>IF(BF68=1,$BG$71,0)</f>
        <v>0</v>
      </c>
      <c r="BH68" s="120">
        <v>0</v>
      </c>
      <c r="BI68" s="33">
        <f>IF(BH68=1,$BI$71,0)</f>
        <v>0</v>
      </c>
      <c r="BJ68" s="120">
        <v>0</v>
      </c>
      <c r="BK68" s="33">
        <f>IF(BJ68=1,$BK$71,0)</f>
        <v>0</v>
      </c>
      <c r="BL68" s="120">
        <v>1</v>
      </c>
      <c r="BM68" s="33">
        <f>IF(BL68=1,$BM$71,0)</f>
        <v>40</v>
      </c>
      <c r="BN68" s="120">
        <v>0</v>
      </c>
      <c r="BO68" s="33">
        <f>IF(BN68=1,$BO$71,0)</f>
        <v>0</v>
      </c>
      <c r="BP68" s="120">
        <v>0</v>
      </c>
      <c r="BQ68" s="33">
        <f>IF(BP68=1,$BQ$71,0)</f>
        <v>0</v>
      </c>
      <c r="BR68" s="120">
        <v>1</v>
      </c>
      <c r="BS68" s="33">
        <f>IF(BR68=1,$BS$71,0)</f>
        <v>33.333333333333336</v>
      </c>
      <c r="BT68" s="97">
        <f>BS68+BQ68+BO68+BM68+BK68+BI68+BG68+BE68+BC68+BA68+AY68+AW68+AU68+AS68+AQ68+AO68+AM68+AK68+AI68+AG68+AE68+AC68+AA68+Y68+W68+U68+S68+Q68+O68+M68+K68+I68+G68</f>
        <v>106.66666666666669</v>
      </c>
      <c r="BU68" s="35">
        <v>0.0002283564814814815</v>
      </c>
      <c r="BV68" s="36">
        <v>0.0002646990740740741</v>
      </c>
      <c r="BW68" s="98">
        <f>BV68+BU68</f>
        <v>0.0004930555555555556</v>
      </c>
      <c r="BX68" s="123">
        <f>1+$BU$71/(BW68*100)</f>
        <v>1.7805910798122064</v>
      </c>
      <c r="BY68" s="99">
        <f>BT68*BX68</f>
        <v>189.92971517996872</v>
      </c>
      <c r="BZ68" s="100">
        <f>RANK(BY68,$BY$3:$BY$70)</f>
        <v>66</v>
      </c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95"/>
      <c r="IC68" s="95"/>
      <c r="ID68" s="95"/>
      <c r="IE68" s="95"/>
      <c r="IF68" s="95"/>
      <c r="IG68" s="95"/>
      <c r="IH68" s="95"/>
      <c r="II68" s="95"/>
      <c r="IJ68" s="95"/>
      <c r="IK68" s="95"/>
      <c r="IL68" s="95"/>
      <c r="IM68" s="95"/>
      <c r="IN68" s="95"/>
      <c r="IO68" s="95"/>
      <c r="IP68" s="95"/>
      <c r="IQ68" s="95"/>
      <c r="IR68" s="95"/>
      <c r="IS68" s="95"/>
      <c r="IT68" s="95"/>
    </row>
    <row r="69" spans="1:254" s="96" customFormat="1" ht="16.5" customHeight="1">
      <c r="A69" s="115" t="s">
        <v>102</v>
      </c>
      <c r="B69" s="128" t="s">
        <v>103</v>
      </c>
      <c r="C69" s="28">
        <v>2005</v>
      </c>
      <c r="D69" s="113" t="s">
        <v>62</v>
      </c>
      <c r="E69" s="29" t="s">
        <v>65</v>
      </c>
      <c r="F69" s="119">
        <v>0</v>
      </c>
      <c r="G69" s="33">
        <f>IF(F69=1,$G$71,0)</f>
        <v>0</v>
      </c>
      <c r="H69" s="120">
        <v>0</v>
      </c>
      <c r="I69" s="33">
        <f>IF(H69=1,$I$71,0)</f>
        <v>0</v>
      </c>
      <c r="J69" s="120">
        <v>0</v>
      </c>
      <c r="K69" s="33">
        <f>IF(J69=1,$K$71,0)</f>
        <v>0</v>
      </c>
      <c r="L69" s="120">
        <v>0</v>
      </c>
      <c r="M69" s="33">
        <f>IF(L69=1,$M$71,0)</f>
        <v>0</v>
      </c>
      <c r="N69" s="120">
        <v>0</v>
      </c>
      <c r="O69" s="33">
        <f>IF(N69=1,$O$71,0)</f>
        <v>0</v>
      </c>
      <c r="P69" s="120">
        <v>0</v>
      </c>
      <c r="Q69" s="33">
        <f>IF(P69=1,$Q$71,0)</f>
        <v>0</v>
      </c>
      <c r="R69" s="120">
        <v>1</v>
      </c>
      <c r="S69" s="33">
        <f>IF(R69=1,$S$71,0)</f>
        <v>33.333333333333336</v>
      </c>
      <c r="T69" s="120">
        <v>0</v>
      </c>
      <c r="U69" s="33">
        <f>IF(T69=1,$U$71,0)</f>
        <v>0</v>
      </c>
      <c r="V69" s="120">
        <v>1</v>
      </c>
      <c r="W69" s="33">
        <f>IF(V69=1,$W$71,0)</f>
        <v>55.55555555555556</v>
      </c>
      <c r="X69" s="120">
        <v>0</v>
      </c>
      <c r="Y69" s="33">
        <f>IF(X69=1,$Y$71,0)</f>
        <v>0</v>
      </c>
      <c r="Z69" s="120">
        <v>0</v>
      </c>
      <c r="AA69" s="33">
        <f>IF(Z69=1,$AA$71,0)</f>
        <v>0</v>
      </c>
      <c r="AB69" s="120">
        <v>0</v>
      </c>
      <c r="AC69" s="33">
        <f>IF(AB69=1,$AC$71,0)</f>
        <v>0</v>
      </c>
      <c r="AD69" s="120">
        <v>0</v>
      </c>
      <c r="AE69" s="33">
        <f>IF(AD69=1,$AE$71,0)</f>
        <v>0</v>
      </c>
      <c r="AF69" s="120">
        <v>0</v>
      </c>
      <c r="AG69" s="33">
        <f>IF(AF69=1,$AG$71,0)</f>
        <v>0</v>
      </c>
      <c r="AH69" s="120">
        <v>0</v>
      </c>
      <c r="AI69" s="33">
        <f>IF(AH69=1,$AI$71,0)</f>
        <v>0</v>
      </c>
      <c r="AJ69" s="120">
        <v>0</v>
      </c>
      <c r="AK69" s="33">
        <f>IF(AJ69=1,$AK$71,0)</f>
        <v>0</v>
      </c>
      <c r="AL69" s="120">
        <v>0</v>
      </c>
      <c r="AM69" s="33">
        <f>IF(AL69=1,$AM$71,0)</f>
        <v>0</v>
      </c>
      <c r="AN69" s="120">
        <v>0</v>
      </c>
      <c r="AO69" s="33">
        <f>IF(AN69=1,$AO$71,0)</f>
        <v>0</v>
      </c>
      <c r="AP69" s="120">
        <v>0</v>
      </c>
      <c r="AQ69" s="33">
        <f>IF(AP69=1,$AQ$71,0)</f>
        <v>0</v>
      </c>
      <c r="AR69" s="120">
        <v>0</v>
      </c>
      <c r="AS69" s="33">
        <f>IF(AR69=1,$AS$71,0)</f>
        <v>0</v>
      </c>
      <c r="AT69" s="120">
        <v>0</v>
      </c>
      <c r="AU69" s="33">
        <f>IF(AT69=1,$AU$71,0)</f>
        <v>0</v>
      </c>
      <c r="AV69" s="120">
        <v>0</v>
      </c>
      <c r="AW69" s="33">
        <f>IF(AV69=1,$AW$71,0)</f>
        <v>0</v>
      </c>
      <c r="AX69" s="120">
        <v>0</v>
      </c>
      <c r="AY69" s="33">
        <f>IF(AX69=1,$AY$71,0)</f>
        <v>0</v>
      </c>
      <c r="AZ69" s="120">
        <v>0</v>
      </c>
      <c r="BA69" s="33">
        <f>IF(AZ69=1,$BA$71,0)</f>
        <v>0</v>
      </c>
      <c r="BB69" s="120">
        <v>0</v>
      </c>
      <c r="BC69" s="33">
        <f>IF(BB69=1,$BC$71,0)</f>
        <v>0</v>
      </c>
      <c r="BD69" s="120">
        <v>0</v>
      </c>
      <c r="BE69" s="33">
        <f>IF(BD69=1,$BE$71,0)</f>
        <v>0</v>
      </c>
      <c r="BF69" s="120">
        <v>0</v>
      </c>
      <c r="BG69" s="33">
        <f>IF(BF69=1,$BG$71,0)</f>
        <v>0</v>
      </c>
      <c r="BH69" s="120">
        <v>0</v>
      </c>
      <c r="BI69" s="33">
        <f>IF(BH69=1,$BI$71,0)</f>
        <v>0</v>
      </c>
      <c r="BJ69" s="120">
        <v>0</v>
      </c>
      <c r="BK69" s="33">
        <f>IF(BJ69=1,$BK$71,0)</f>
        <v>0</v>
      </c>
      <c r="BL69" s="120">
        <v>0</v>
      </c>
      <c r="BM69" s="33">
        <f>IF(BL69=1,$BM$71,0)</f>
        <v>0</v>
      </c>
      <c r="BN69" s="120">
        <v>0</v>
      </c>
      <c r="BO69" s="33">
        <f>IF(BN69=1,$BO$71,0)</f>
        <v>0</v>
      </c>
      <c r="BP69" s="120">
        <v>0</v>
      </c>
      <c r="BQ69" s="33">
        <f>IF(BP69=1,$BQ$71,0)</f>
        <v>0</v>
      </c>
      <c r="BR69" s="120">
        <v>0</v>
      </c>
      <c r="BS69" s="33">
        <f>IF(BR69=1,$BS$71,0)</f>
        <v>0</v>
      </c>
      <c r="BT69" s="97">
        <f>BS69+BQ69+BO69+BM69+BK69+BI69+BG69+BE69+BC69+BA69+AY69+AW69+AU69+AS69+AQ69+AO69+AM69+AK69+AI69+AG69+AE69+AC69+AA69+Y69+W69+U69+S69+Q69+O69+M69+K69+I69+G69</f>
        <v>88.88888888888889</v>
      </c>
      <c r="BU69" s="35">
        <v>0.0002574074074074074</v>
      </c>
      <c r="BV69" s="36">
        <v>0.00025694444444444446</v>
      </c>
      <c r="BW69" s="98">
        <f>BV69+BU69</f>
        <v>0.0005143518518518519</v>
      </c>
      <c r="BX69" s="123">
        <f>1+$BU$71/(BW69*100)</f>
        <v>1.7482713771377139</v>
      </c>
      <c r="BY69" s="99">
        <f>BT69*BX69</f>
        <v>155.401900190019</v>
      </c>
      <c r="BZ69" s="100">
        <f>RANK(BY69,$BY$3:$BY$70)</f>
        <v>67</v>
      </c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</row>
    <row r="70" spans="1:254" s="96" customFormat="1" ht="16.5" customHeight="1" thickBot="1">
      <c r="A70" s="116" t="s">
        <v>52</v>
      </c>
      <c r="B70" s="129" t="s">
        <v>53</v>
      </c>
      <c r="C70" s="46">
        <v>2007</v>
      </c>
      <c r="D70" s="125" t="s">
        <v>153</v>
      </c>
      <c r="E70" s="47" t="s">
        <v>28</v>
      </c>
      <c r="F70" s="121">
        <v>0</v>
      </c>
      <c r="G70" s="105">
        <f>IF(F70=1,$G$71,0)</f>
        <v>0</v>
      </c>
      <c r="H70" s="122">
        <v>0</v>
      </c>
      <c r="I70" s="105">
        <f>IF(H70=1,$I$71,0)</f>
        <v>0</v>
      </c>
      <c r="J70" s="122">
        <v>0</v>
      </c>
      <c r="K70" s="105">
        <f>IF(J70=1,$K$71,0)</f>
        <v>0</v>
      </c>
      <c r="L70" s="122">
        <v>0</v>
      </c>
      <c r="M70" s="105">
        <f>IF(L70=1,$M$71,0)</f>
        <v>0</v>
      </c>
      <c r="N70" s="122">
        <v>0</v>
      </c>
      <c r="O70" s="105">
        <f>IF(N70=1,$O$71,0)</f>
        <v>0</v>
      </c>
      <c r="P70" s="122">
        <v>0</v>
      </c>
      <c r="Q70" s="105">
        <f>IF(P70=1,$Q$71,0)</f>
        <v>0</v>
      </c>
      <c r="R70" s="122">
        <v>1</v>
      </c>
      <c r="S70" s="105">
        <f>IF(R70=1,$S$71,0)</f>
        <v>33.333333333333336</v>
      </c>
      <c r="T70" s="122">
        <v>0</v>
      </c>
      <c r="U70" s="105">
        <f>IF(T70=1,$U$71,0)</f>
        <v>0</v>
      </c>
      <c r="V70" s="122">
        <v>1</v>
      </c>
      <c r="W70" s="105">
        <f>IF(V70=1,$W$71,0)</f>
        <v>55.55555555555556</v>
      </c>
      <c r="X70" s="122">
        <v>0</v>
      </c>
      <c r="Y70" s="105">
        <f>IF(X70=1,$Y$71,0)</f>
        <v>0</v>
      </c>
      <c r="Z70" s="122">
        <v>0</v>
      </c>
      <c r="AA70" s="105">
        <f>IF(Z70=1,$AA$71,0)</f>
        <v>0</v>
      </c>
      <c r="AB70" s="122">
        <v>0</v>
      </c>
      <c r="AC70" s="105">
        <f>IF(AB70=1,$AC$71,0)</f>
        <v>0</v>
      </c>
      <c r="AD70" s="122">
        <v>0</v>
      </c>
      <c r="AE70" s="105">
        <f>IF(AD70=1,$AE$71,0)</f>
        <v>0</v>
      </c>
      <c r="AF70" s="122">
        <v>0</v>
      </c>
      <c r="AG70" s="105">
        <f>IF(AF70=1,$AG$71,0)</f>
        <v>0</v>
      </c>
      <c r="AH70" s="122">
        <v>0</v>
      </c>
      <c r="AI70" s="105">
        <f>IF(AH70=1,$AI$71,0)</f>
        <v>0</v>
      </c>
      <c r="AJ70" s="122">
        <v>0</v>
      </c>
      <c r="AK70" s="105">
        <f>IF(AJ70=1,$AK$71,0)</f>
        <v>0</v>
      </c>
      <c r="AL70" s="122">
        <v>0</v>
      </c>
      <c r="AM70" s="105">
        <f>IF(AL70=1,$AM$71,0)</f>
        <v>0</v>
      </c>
      <c r="AN70" s="122">
        <v>0</v>
      </c>
      <c r="AO70" s="105">
        <f>IF(AN70=1,$AO$71,0)</f>
        <v>0</v>
      </c>
      <c r="AP70" s="122">
        <v>0</v>
      </c>
      <c r="AQ70" s="105">
        <f>IF(AP70=1,$AQ$71,0)</f>
        <v>0</v>
      </c>
      <c r="AR70" s="122">
        <v>0</v>
      </c>
      <c r="AS70" s="105">
        <f>IF(AR70=1,$AS$71,0)</f>
        <v>0</v>
      </c>
      <c r="AT70" s="122">
        <v>0</v>
      </c>
      <c r="AU70" s="105">
        <f>IF(AT70=1,$AU$71,0)</f>
        <v>0</v>
      </c>
      <c r="AV70" s="122">
        <v>0</v>
      </c>
      <c r="AW70" s="105">
        <f>IF(AV70=1,$AW$71,0)</f>
        <v>0</v>
      </c>
      <c r="AX70" s="122">
        <v>0</v>
      </c>
      <c r="AY70" s="105">
        <f>IF(AX70=1,$AY$71,0)</f>
        <v>0</v>
      </c>
      <c r="AZ70" s="122">
        <v>0</v>
      </c>
      <c r="BA70" s="105">
        <f>IF(AZ70=1,$BA$71,0)</f>
        <v>0</v>
      </c>
      <c r="BB70" s="122">
        <v>0</v>
      </c>
      <c r="BC70" s="105">
        <f>IF(BB70=1,$BC$71,0)</f>
        <v>0</v>
      </c>
      <c r="BD70" s="122">
        <v>0</v>
      </c>
      <c r="BE70" s="105">
        <f>IF(BD70=1,$BE$71,0)</f>
        <v>0</v>
      </c>
      <c r="BF70" s="122">
        <v>0</v>
      </c>
      <c r="BG70" s="105">
        <f>IF(BF70=1,$BG$71,0)</f>
        <v>0</v>
      </c>
      <c r="BH70" s="122">
        <v>0</v>
      </c>
      <c r="BI70" s="105">
        <f>IF(BH70=1,$BI$71,0)</f>
        <v>0</v>
      </c>
      <c r="BJ70" s="122">
        <v>0</v>
      </c>
      <c r="BK70" s="105">
        <f>IF(BJ70=1,$BK$71,0)</f>
        <v>0</v>
      </c>
      <c r="BL70" s="122">
        <v>0</v>
      </c>
      <c r="BM70" s="105">
        <f>IF(BL70=1,$BM$71,0)</f>
        <v>0</v>
      </c>
      <c r="BN70" s="122">
        <v>0</v>
      </c>
      <c r="BO70" s="105">
        <f>IF(BN70=1,$BO$71,0)</f>
        <v>0</v>
      </c>
      <c r="BP70" s="122">
        <v>0</v>
      </c>
      <c r="BQ70" s="105">
        <f>IF(BP70=1,$BQ$71,0)</f>
        <v>0</v>
      </c>
      <c r="BR70" s="122">
        <v>0</v>
      </c>
      <c r="BS70" s="105">
        <f>IF(BR70=1,$BS$71,0)</f>
        <v>0</v>
      </c>
      <c r="BT70" s="101">
        <f>BS70+BQ70+BO70+BM70+BK70+BI70+BG70+BE70+BC70+BA70+AY70+AW70+AU70+AS70+AQ70+AO70+AM70+AK70+AI70+AG70+AE70+AC70+AA70+Y70+W70+U70+S70+Q70+O70+M70+K70+I70+G70</f>
        <v>88.88888888888889</v>
      </c>
      <c r="BU70" s="52">
        <v>0.000902199074074074</v>
      </c>
      <c r="BV70" s="53">
        <v>0.0007278935185185185</v>
      </c>
      <c r="BW70" s="102">
        <f>BV70+BU70</f>
        <v>0.0016300925925925925</v>
      </c>
      <c r="BX70" s="124">
        <f>1+$BU$71/(BW70*100)</f>
        <v>1.2361060778188016</v>
      </c>
      <c r="BY70" s="103">
        <f>BT70*BX70</f>
        <v>109.87609580611569</v>
      </c>
      <c r="BZ70" s="104">
        <f>RANK(BY70,$BY$3:$BY$70)</f>
        <v>68</v>
      </c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</row>
    <row r="71" spans="1:77" s="6" customFormat="1" ht="16.5" customHeight="1" hidden="1" thickBot="1" thickTop="1">
      <c r="A71" s="106"/>
      <c r="B71" s="106"/>
      <c r="C71" s="106"/>
      <c r="D71" s="106"/>
      <c r="E71" s="106"/>
      <c r="F71" s="107">
        <f>SUM(F3:F70)</f>
        <v>7</v>
      </c>
      <c r="G71" s="108">
        <f>G2/F71</f>
        <v>142.85714285714286</v>
      </c>
      <c r="H71" s="109">
        <f>SUM(H3:H70)</f>
        <v>13</v>
      </c>
      <c r="I71" s="108">
        <f>I2/H71</f>
        <v>76.92307692307692</v>
      </c>
      <c r="J71" s="109">
        <f>SUM(J3:J70)</f>
        <v>7</v>
      </c>
      <c r="K71" s="108">
        <f>K2/J71</f>
        <v>142.85714285714286</v>
      </c>
      <c r="L71" s="109">
        <f>SUM(L3:L70)</f>
        <v>12</v>
      </c>
      <c r="M71" s="108">
        <f>M2/L71</f>
        <v>83.33333333333333</v>
      </c>
      <c r="N71" s="109">
        <f>SUM(N3:N70)</f>
        <v>3</v>
      </c>
      <c r="O71" s="108">
        <f>O2/N71</f>
        <v>333.3333333333333</v>
      </c>
      <c r="P71" s="109">
        <f>SUM(P3:P70)</f>
        <v>21</v>
      </c>
      <c r="Q71" s="108">
        <f>Q2/P71</f>
        <v>47.61904761904762</v>
      </c>
      <c r="R71" s="109">
        <f>SUM(R3:R70)</f>
        <v>30</v>
      </c>
      <c r="S71" s="108">
        <f>S2/R71</f>
        <v>33.333333333333336</v>
      </c>
      <c r="T71" s="109">
        <f>SUM(T3:T70)</f>
        <v>38</v>
      </c>
      <c r="U71" s="108">
        <f>U2/T71</f>
        <v>26.31578947368421</v>
      </c>
      <c r="V71" s="109">
        <f>SUM(V3:V70)</f>
        <v>18</v>
      </c>
      <c r="W71" s="108">
        <f>W2/V71</f>
        <v>55.55555555555556</v>
      </c>
      <c r="X71" s="109">
        <f>SUM(X3:X70)</f>
        <v>22</v>
      </c>
      <c r="Y71" s="108">
        <f>Y2/X71</f>
        <v>45.45454545454545</v>
      </c>
      <c r="Z71" s="109">
        <f>SUM(Z3:Z70)</f>
        <v>20</v>
      </c>
      <c r="AA71" s="108">
        <f>AA2/Z71</f>
        <v>50</v>
      </c>
      <c r="AB71" s="109">
        <f>SUM(AB3:AB70)</f>
        <v>21</v>
      </c>
      <c r="AC71" s="108">
        <f>AC2/AB71</f>
        <v>47.61904761904762</v>
      </c>
      <c r="AD71" s="109">
        <f>SUM(AD3:AD70)</f>
        <v>13</v>
      </c>
      <c r="AE71" s="108">
        <f>AE2/AD71</f>
        <v>76.92307692307692</v>
      </c>
      <c r="AF71" s="109">
        <f>SUM(AF3:AF70)</f>
        <v>21</v>
      </c>
      <c r="AG71" s="108">
        <f>AG2/AF71</f>
        <v>47.61904761904762</v>
      </c>
      <c r="AH71" s="109">
        <f>SUM(AH3:AH70)</f>
        <v>18</v>
      </c>
      <c r="AI71" s="108">
        <f>AI2/AH71</f>
        <v>55.55555555555556</v>
      </c>
      <c r="AJ71" s="109">
        <f>SUM(AJ3:AJ70)</f>
        <v>27</v>
      </c>
      <c r="AK71" s="108">
        <f>AK2/AJ71</f>
        <v>37.03703703703704</v>
      </c>
      <c r="AL71" s="109">
        <f>SUM(AL3:AL70)</f>
        <v>1</v>
      </c>
      <c r="AM71" s="108">
        <f>AM2/AL71</f>
        <v>1000</v>
      </c>
      <c r="AN71" s="109">
        <f>SUM(AN3:AN70)</f>
        <v>2</v>
      </c>
      <c r="AO71" s="108">
        <f>AO2/AN71</f>
        <v>500</v>
      </c>
      <c r="AP71" s="109">
        <f>SUM(AP3:AP70)</f>
        <v>1</v>
      </c>
      <c r="AQ71" s="108">
        <f>AQ2/AP71</f>
        <v>1000</v>
      </c>
      <c r="AR71" s="109">
        <f>SUM(AR3:AR70)</f>
        <v>6</v>
      </c>
      <c r="AS71" s="108">
        <f>AS2/AR71</f>
        <v>166.66666666666666</v>
      </c>
      <c r="AT71" s="109">
        <f>SUM(AT3:AT70)</f>
        <v>16</v>
      </c>
      <c r="AU71" s="108">
        <f>AU2/AT71</f>
        <v>62.5</v>
      </c>
      <c r="AV71" s="109">
        <f>SUM(AV3:AV70)</f>
        <v>12</v>
      </c>
      <c r="AW71" s="108">
        <f>AW2/AV71</f>
        <v>83.33333333333333</v>
      </c>
      <c r="AX71" s="109">
        <f>SUM(AX3:AX70)</f>
        <v>15</v>
      </c>
      <c r="AY71" s="108">
        <f>AY2/AX71</f>
        <v>66.66666666666667</v>
      </c>
      <c r="AZ71" s="109">
        <f>SUM(AZ3:AZ70)</f>
        <v>10</v>
      </c>
      <c r="BA71" s="108">
        <f>BA2/AZ71</f>
        <v>100</v>
      </c>
      <c r="BB71" s="109">
        <f>SUM(BB3:BB70)</f>
        <v>6</v>
      </c>
      <c r="BC71" s="108">
        <f>BC2/BB71</f>
        <v>166.66666666666666</v>
      </c>
      <c r="BD71" s="109">
        <f>SUM(BD3:BD70)</f>
        <v>12</v>
      </c>
      <c r="BE71" s="108">
        <f>BE2/BD71</f>
        <v>83.33333333333333</v>
      </c>
      <c r="BF71" s="109">
        <f>SUM(BF3:BF70)</f>
        <v>9</v>
      </c>
      <c r="BG71" s="108">
        <f>BG2/BF71</f>
        <v>111.11111111111111</v>
      </c>
      <c r="BH71" s="109">
        <f>SUM(BH3:BH70)</f>
        <v>4</v>
      </c>
      <c r="BI71" s="108">
        <f>BI2/BH71</f>
        <v>250</v>
      </c>
      <c r="BJ71" s="109">
        <f>SUM(BJ3:BJ70)</f>
        <v>14</v>
      </c>
      <c r="BK71" s="108">
        <f>BK2/BJ71</f>
        <v>71.42857142857143</v>
      </c>
      <c r="BL71" s="109">
        <f>SUM(BL3:BL70)</f>
        <v>25</v>
      </c>
      <c r="BM71" s="108">
        <f>BM2/BL71</f>
        <v>40</v>
      </c>
      <c r="BN71" s="109">
        <f>SUM(BN3:BN70)</f>
        <v>0</v>
      </c>
      <c r="BO71" s="108" t="e">
        <f>BO2/BN71</f>
        <v>#DIV/0!</v>
      </c>
      <c r="BP71" s="109">
        <f>SUM(BP3:BP70)</f>
        <v>40</v>
      </c>
      <c r="BQ71" s="108">
        <f>BQ2/BP71</f>
        <v>25</v>
      </c>
      <c r="BR71" s="109">
        <f>SUM(BR3:BR70)</f>
        <v>30</v>
      </c>
      <c r="BS71" s="108">
        <f>BS2/BR71</f>
        <v>33.333333333333336</v>
      </c>
      <c r="BT71" s="10"/>
      <c r="BU71" s="110">
        <f>SUM(BW3:BW70)</f>
        <v>0.03848747685185185</v>
      </c>
      <c r="BV71" s="110"/>
      <c r="BW71" s="110"/>
      <c r="BX71" s="110"/>
      <c r="BY71" s="62"/>
    </row>
    <row r="72" spans="8:74" ht="16.5" customHeight="1" thickTop="1">
      <c r="H72" s="63"/>
      <c r="BT72" s="64" t="s">
        <v>54</v>
      </c>
      <c r="BU72" s="65">
        <f>MIN(BU3:BU70)</f>
        <v>0.000115625</v>
      </c>
      <c r="BV72" s="66">
        <f>MIN(BV3:BV70)</f>
        <v>0.00011539351851851853</v>
      </c>
    </row>
    <row r="73" spans="72:74" ht="16.5" customHeight="1" thickBot="1">
      <c r="BT73" s="67" t="s">
        <v>55</v>
      </c>
      <c r="BU73" s="68">
        <f>MAX(BU3:BU70)</f>
        <v>0.001015625</v>
      </c>
      <c r="BV73" s="69">
        <f>MAX(BV3:BV70)</f>
        <v>0.0010144675925925926</v>
      </c>
    </row>
    <row r="74" spans="1:75" ht="16.5" customHeight="1" hidden="1">
      <c r="A74" s="70"/>
      <c r="B74" s="6"/>
      <c r="C74" s="6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BT74" s="67" t="s">
        <v>56</v>
      </c>
      <c r="BU74" s="72">
        <f>BU73+BW74</f>
        <v>0.0017100694444444446</v>
      </c>
      <c r="BV74" s="73">
        <f>BV73+BW74</f>
        <v>0.001708912037037037</v>
      </c>
      <c r="BW74" s="74">
        <v>0.0006944444444444445</v>
      </c>
    </row>
    <row r="75" spans="1:23" ht="16.5" customHeight="1" thickTop="1">
      <c r="A75" s="6"/>
      <c r="B75" s="6"/>
      <c r="C75" s="6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ht="16.5" customHeight="1">
      <c r="A76" s="6"/>
      <c r="B76" s="6"/>
      <c r="C76" s="6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3" ht="16.5" customHeight="1">
      <c r="A77" s="6"/>
      <c r="B77" s="6"/>
      <c r="C77" s="6"/>
    </row>
    <row r="78" spans="1:23" ht="16.5" customHeight="1">
      <c r="A78" s="6"/>
      <c r="B78" s="6"/>
      <c r="C78" s="6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1:23" ht="16.5" customHeight="1">
      <c r="A79" s="6"/>
      <c r="B79" s="6"/>
      <c r="C79" s="6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3" ht="16.5" customHeight="1">
      <c r="A80" s="6"/>
      <c r="B80" s="6"/>
      <c r="C80" s="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  <row r="81" spans="1:23" ht="16.5" customHeight="1">
      <c r="A81" s="6"/>
      <c r="B81" s="6"/>
      <c r="C81" s="6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1:3" ht="16.5" customHeight="1">
      <c r="A82" s="6"/>
      <c r="B82" s="6"/>
      <c r="C82" s="6"/>
    </row>
    <row r="83" spans="1:23" ht="16.5" customHeight="1">
      <c r="A83" s="6"/>
      <c r="B83" s="6"/>
      <c r="C83" s="6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</sheetData>
  <sheetProtection selectLockedCells="1" selectUnlockedCells="1"/>
  <mergeCells count="11">
    <mergeCell ref="BU1:BX1"/>
    <mergeCell ref="BY1:BY2"/>
    <mergeCell ref="BZ1:BZ2"/>
    <mergeCell ref="A71:E71"/>
    <mergeCell ref="BU71:BX71"/>
    <mergeCell ref="A1:A2"/>
    <mergeCell ref="B1:B2"/>
    <mergeCell ref="C1:C2"/>
    <mergeCell ref="D1:D2"/>
    <mergeCell ref="E1:E2"/>
    <mergeCell ref="F1:BT1"/>
  </mergeCells>
  <conditionalFormatting sqref="F3:BS4 F58:F70 F5:F8 H5:H8 H58:H70 G5:G70 J5:J8 J58:J70 I5:I70 L58:L70 L5:L8 K5:K70 N5:N8 N58:N70 M5:M70 P58:P70 P5:P8 O5:O70 R5:R8 R58:R70 Q5:Q70 T58:T70 T5:T8 S5:S70 V5:V8 V58:V70 U5:U70 X58:X70 X5:X8 W5:W70 Z5:Z8 Z58:Z70 Y5:Y70 AB5:AB8 AB58:AB70 AA5:AA70 AD58:AD70 AD5:AD8 AC5:AC70 AF5:AF8 AF58:AF70 AE5:AE70 AH58:AH70 AH5:AH8 AG5:AG70 AJ5:AJ8 AJ58:AJ70 AI5:AI70 AL58:AL70 AL5:AL8 AK5:AK70 AN5:AN8 AN58:AN70 AM5:AM70 AP58:AP70 AP5:AP8 AO5:AO70 AR5:AR8 AR58:AR70 AQ5:AQ70 AT58:AT70 AT5:AT8 AS5:AS70 AV5:AV8 AV58:AV70 AU5:AU70 AX58:AX70 AX5:AX8 AW5:AW70 AZ5:AZ8 AZ58:AZ70 AY5:AY70 BB58:BB70 BB5:BB8 BA5:BA70 BD5:BD8 BD58:BD70 BC5:BC70 BF58:BF70 BF5:BF8 BE5:BE70 BH5:BH8 BH70:BJ70 BG5:BG70 BH58:BH69 BJ58:BJ69 BJ5:BJ8 BI5:BI69 BL5:BL8 BL58:BL70 BK5:BK70 BS5:BS70 BN58:BN70 BN5:BN8 BM5:BM70 BP5:BP8 BP58:BP70 BO5:BO70 BR58:BR70 BR5:BR8 BQ5:BQ70">
    <cfRule type="cellIs" priority="1" dxfId="0" operator="equal" stopIfTrue="1">
      <formula>1</formula>
    </cfRule>
  </conditionalFormatting>
  <conditionalFormatting sqref="F9:F33 H9:H33 J9:J33 L9:L33 N9:N33 P9:P33 R9:R33 T9:T33 V9:V33 X9:X33 Z9:Z33 AB9:AB33 AD9:AD33 AF9:AF33 AH9:AH33 AJ9:AJ33 AL9:AL33 AN9:AN33 AP9:AP33 AR9:AR33 AT9:AT33 AV9:AV33 AX9:AX33 AZ9:AZ33 BB9:BB33 BD9:BD33 BF9:BF33 BH9:BH33 BJ9:BJ33 BL9:BL33 BN9:BN33 BP9:BP33 BR9:BR33">
    <cfRule type="cellIs" priority="2" dxfId="0" operator="equal" stopIfTrue="1">
      <formula>1</formula>
    </cfRule>
  </conditionalFormatting>
  <conditionalFormatting sqref="F34:F47 H34:H47 J34:J47 L34:L47 N34:N47 P34:P47 R34:R47 T34:T47 V34:V47 X34:X47 Z34:Z47 AB34:AB47 AD34:AD47 AF34:AF47 AH34:AH47 AJ34:AJ47 AL34:AL47 AN34:AN47 AP34:AP47 AR34:AR47 AT34:AT47 AV34:AV47 AX34:AX47 AZ34:AZ47 BB34:BB47 BD34:BD47 BF34:BF47 BH34:BH47 BJ34:BJ47 BL34:BL47 BN34:BN47 BP34:BP47 BR34:BR47">
    <cfRule type="cellIs" priority="3" dxfId="0" operator="equal" stopIfTrue="1">
      <formula>1</formula>
    </cfRule>
  </conditionalFormatting>
  <conditionalFormatting sqref="F48:F57 H48:H57 J48:J57 L48:L57 N48:N57 P48:P57 R48:R57 T48:T57 V48:V57 X48:X57 Z48:Z57 AB48:AB57 AD48:AD57 AF48:AF57 AH48:AH57 AJ48:AJ57 AL48:AL57 AN48:AN57 AP48:AP57 AR48:AR57 AT48:AT57 AV48:AV57 AX48:AX57 AZ48:AZ57 BB48:BB57 BD48:BD57 BF48:BF57 BH48:BH57 BJ48:BJ57 BL48:BL57 BN48:BN57 BP48:BP57 BR48:BR57">
    <cfRule type="cellIs" priority="4" dxfId="0" operator="equal" stopIfTrue="1">
      <formula>1</formula>
    </cfRule>
  </conditionalFormatting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35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Lolo</cp:lastModifiedBy>
  <cp:lastPrinted>2014-12-07T13:30:36Z</cp:lastPrinted>
  <dcterms:modified xsi:type="dcterms:W3CDTF">2014-12-07T13:40:35Z</dcterms:modified>
  <cp:category/>
  <cp:version/>
  <cp:contentType/>
  <cp:contentStatus/>
</cp:coreProperties>
</file>